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审查结果统计表" sheetId="1" r:id="rId1"/>
    <sheet name="工作表1" sheetId="2" r:id="rId2"/>
  </sheets>
  <definedNames>
    <definedName name="_xlnm.Print_Titles" localSheetId="0">'审查结果统计表'!$2:$2</definedName>
  </definedNames>
  <calcPr fullCalcOnLoad="1"/>
</workbook>
</file>

<file path=xl/sharedStrings.xml><?xml version="1.0" encoding="utf-8"?>
<sst xmlns="http://schemas.openxmlformats.org/spreadsheetml/2006/main" count="433" uniqueCount="162">
  <si>
    <t>109CF054</t>
  </si>
  <si>
    <t>教授</t>
  </si>
  <si>
    <t>109CF031</t>
  </si>
  <si>
    <t>109CF024</t>
  </si>
  <si>
    <t>109CF004</t>
  </si>
  <si>
    <t>109CF070</t>
  </si>
  <si>
    <t>109CF042</t>
  </si>
  <si>
    <t>109CF037</t>
  </si>
  <si>
    <t>109CF068</t>
  </si>
  <si>
    <t>109CF046</t>
  </si>
  <si>
    <t>109CF017</t>
  </si>
  <si>
    <t>109CF012</t>
  </si>
  <si>
    <t>109CF018</t>
  </si>
  <si>
    <t>109CF002</t>
  </si>
  <si>
    <t>109CF056</t>
  </si>
  <si>
    <t>109CF072</t>
  </si>
  <si>
    <t>109CF016</t>
  </si>
  <si>
    <t>109CF034</t>
  </si>
  <si>
    <t>109CF047</t>
  </si>
  <si>
    <t>109CF015</t>
  </si>
  <si>
    <t>109CF064</t>
  </si>
  <si>
    <t>109CF045</t>
  </si>
  <si>
    <t>109CF049</t>
  </si>
  <si>
    <t>109CF071</t>
  </si>
  <si>
    <t>109CF038</t>
  </si>
  <si>
    <t>109CF040</t>
  </si>
  <si>
    <t>109CF029</t>
  </si>
  <si>
    <t>109CF014</t>
  </si>
  <si>
    <t>109CF052</t>
  </si>
  <si>
    <t>109CF019</t>
  </si>
  <si>
    <t>109CF020</t>
  </si>
  <si>
    <t>109CF006</t>
  </si>
  <si>
    <t>109CF010</t>
  </si>
  <si>
    <t>109CF026</t>
  </si>
  <si>
    <t>109CF043</t>
  </si>
  <si>
    <t>109CF027</t>
  </si>
  <si>
    <t>109CF021</t>
  </si>
  <si>
    <t>109CF001</t>
  </si>
  <si>
    <t>109CF025</t>
  </si>
  <si>
    <t>109CF067</t>
  </si>
  <si>
    <t>109CF053</t>
  </si>
  <si>
    <t>109CF007</t>
  </si>
  <si>
    <t>109CF003</t>
  </si>
  <si>
    <t>109CF044</t>
  </si>
  <si>
    <t>109CF051</t>
  </si>
  <si>
    <t>109CF061</t>
  </si>
  <si>
    <t>109CF036</t>
  </si>
  <si>
    <t>109CF030</t>
  </si>
  <si>
    <t>109CF013</t>
  </si>
  <si>
    <t>109CF011</t>
  </si>
  <si>
    <t>109CF065</t>
  </si>
  <si>
    <t>109CF050</t>
  </si>
  <si>
    <t>109CF023</t>
  </si>
  <si>
    <t>109CF048</t>
  </si>
  <si>
    <t>109CF066</t>
  </si>
  <si>
    <t>109CF063</t>
  </si>
  <si>
    <t>109CF039</t>
  </si>
  <si>
    <t>109CF058</t>
  </si>
  <si>
    <t>109CF035</t>
  </si>
  <si>
    <t>109CF062</t>
  </si>
  <si>
    <t>109CF033</t>
  </si>
  <si>
    <t>109CF059</t>
  </si>
  <si>
    <t>109CF055</t>
  </si>
  <si>
    <t>NO</t>
  </si>
  <si>
    <t>單位編號</t>
  </si>
  <si>
    <t>委員</t>
  </si>
  <si>
    <t>審別</t>
  </si>
  <si>
    <t>分數</t>
  </si>
  <si>
    <t>排序</t>
  </si>
  <si>
    <t>總件數</t>
  </si>
  <si>
    <t>合併</t>
  </si>
  <si>
    <t>合併</t>
  </si>
  <si>
    <t>廖啟成</t>
  </si>
  <si>
    <t>徐國強</t>
  </si>
  <si>
    <t>謝昌衛</t>
  </si>
  <si>
    <t>傅偉祥</t>
  </si>
  <si>
    <t>楊振昌</t>
  </si>
  <si>
    <t>康照洲</t>
  </si>
  <si>
    <t>張永和</t>
  </si>
  <si>
    <t>謝榮鴻</t>
  </si>
  <si>
    <t>陳家揚</t>
  </si>
  <si>
    <t>1/15</t>
  </si>
  <si>
    <t>3/15</t>
  </si>
  <si>
    <t>4/15</t>
  </si>
  <si>
    <t>2/15</t>
  </si>
  <si>
    <t>7/15</t>
  </si>
  <si>
    <t>5/15</t>
  </si>
  <si>
    <t>10/15</t>
  </si>
  <si>
    <t>8/15</t>
  </si>
  <si>
    <t>14/15</t>
  </si>
  <si>
    <t>13/15</t>
  </si>
  <si>
    <t>15/15</t>
  </si>
  <si>
    <t>4/14</t>
  </si>
  <si>
    <t>3/14</t>
  </si>
  <si>
    <t>1/14</t>
  </si>
  <si>
    <t>7/14</t>
  </si>
  <si>
    <t>8/14</t>
  </si>
  <si>
    <t>5/14</t>
  </si>
  <si>
    <t>9/14</t>
  </si>
  <si>
    <t>10/14</t>
  </si>
  <si>
    <t>11/14</t>
  </si>
  <si>
    <t>14/14</t>
  </si>
  <si>
    <t>13/14</t>
  </si>
  <si>
    <t>12/14</t>
  </si>
  <si>
    <t>2/13</t>
  </si>
  <si>
    <t>1/13</t>
  </si>
  <si>
    <t>3/13</t>
  </si>
  <si>
    <t>7/13</t>
  </si>
  <si>
    <t>10/13</t>
  </si>
  <si>
    <t>4/13</t>
  </si>
  <si>
    <t>5/13</t>
  </si>
  <si>
    <t>6/13</t>
  </si>
  <si>
    <t>12/13</t>
  </si>
  <si>
    <t>13/13</t>
  </si>
  <si>
    <t>2/14</t>
  </si>
  <si>
    <t>6/14</t>
  </si>
  <si>
    <t>11/13</t>
  </si>
  <si>
    <t>9/13</t>
  </si>
  <si>
    <t>8/13</t>
  </si>
  <si>
    <t>陽明大學食品安全及健康風險評估研究所</t>
  </si>
  <si>
    <t>成功大學食品安全衛生暨風險管理研究所</t>
  </si>
  <si>
    <t>台方
申請人</t>
  </si>
  <si>
    <t>张青川</t>
  </si>
  <si>
    <t>基于介电泳增强的微悬臂梁阵列传感技术的研发及其在食品污染物检测中的应用</t>
  </si>
  <si>
    <t>教授</t>
  </si>
  <si>
    <t>中国科学技术大学
近代力学系</t>
  </si>
  <si>
    <t>申请机关</t>
  </si>
  <si>
    <t>现职</t>
  </si>
  <si>
    <t>计划名称</t>
  </si>
  <si>
    <t>陆方
申请人</t>
  </si>
  <si>
    <t>华南农业大学食品学院</t>
  </si>
  <si>
    <t>传统肉制品加工过程中多环芳香族碳氢化合物与杂环胺化合物的产生及其抑制</t>
  </si>
  <si>
    <t>副教授</t>
  </si>
  <si>
    <t>福建农林大学食品科学学院</t>
  </si>
  <si>
    <t>国家食品安全风险评估中心</t>
  </si>
  <si>
    <t>研究员</t>
  </si>
  <si>
    <t>吳靖宙</t>
  </si>
  <si>
    <t>整合阻抗式免疫感測微流體晶片之智慧檢測裝置的開發以用於食源性病原菌與其毒素的快速檢測</t>
  </si>
  <si>
    <t>楊登傑</t>
  </si>
  <si>
    <t>教授且兼任所長</t>
  </si>
  <si>
    <t>PAHs在主要中式食品中的分佈、遷移、變化、快速檢測及風險評估</t>
  </si>
  <si>
    <t>余豐益</t>
  </si>
  <si>
    <t>重要海洋生物毒素綠色免疫分析基礎及智慧化檢測技術開發</t>
  </si>
  <si>
    <t>陳炳輝</t>
  </si>
  <si>
    <t>傳統肉製品加工過程中多環芳香族碳氫化合物與雜環胺化合物的產生及其抑制</t>
  </si>
  <si>
    <t>陳秀玲</t>
  </si>
  <si>
    <t>發展高通量篩選技術應用於食品接觸材之污染物遷移風險評估研究</t>
  </si>
  <si>
    <t>申請機關</t>
  </si>
  <si>
    <t>現職</t>
  </si>
  <si>
    <t>計畫名稱</t>
  </si>
  <si>
    <t>2020年度食品安全基礎研究計畫_兩岸共同推薦項目</t>
  </si>
  <si>
    <r>
      <rPr>
        <sz val="14"/>
        <rFont val="宋体"/>
        <family val="0"/>
      </rPr>
      <t>吴时敏</t>
    </r>
  </si>
  <si>
    <r>
      <rPr>
        <sz val="14"/>
        <rFont val="宋体"/>
        <family val="0"/>
      </rPr>
      <t>上海交通大学</t>
    </r>
    <r>
      <rPr>
        <sz val="14"/>
        <rFont val="微軟正黑體"/>
        <family val="2"/>
      </rPr>
      <t>食品科学与工程</t>
    </r>
  </si>
  <si>
    <r>
      <t>PAHs</t>
    </r>
    <r>
      <rPr>
        <sz val="14"/>
        <rFont val="宋体"/>
        <family val="0"/>
      </rPr>
      <t>在主要中式食品中的分布、迁移、变化、快速检测及风险评估</t>
    </r>
  </si>
  <si>
    <r>
      <rPr>
        <sz val="14"/>
        <rFont val="宋体"/>
        <family val="0"/>
      </rPr>
      <t>徐振林</t>
    </r>
  </si>
  <si>
    <r>
      <rPr>
        <sz val="14"/>
        <rFont val="宋体"/>
        <family val="0"/>
      </rPr>
      <t>重要海洋生物毒素绿色免疫分析基础及智能化检测技术开发</t>
    </r>
  </si>
  <si>
    <r>
      <rPr>
        <sz val="14"/>
        <rFont val="宋体"/>
        <family val="0"/>
      </rPr>
      <t>吴永宁</t>
    </r>
  </si>
  <si>
    <r>
      <rPr>
        <sz val="14"/>
        <rFont val="宋体"/>
        <family val="0"/>
      </rPr>
      <t>食品接触材料的风险评估</t>
    </r>
  </si>
  <si>
    <t>中興大學生物產業機電工程學系(所)</t>
  </si>
  <si>
    <t>中山醫學大學生物醫學科學學系(所)</t>
  </si>
  <si>
    <t>輔仁大學學校財團法人輔仁大學食品科學系(所)</t>
  </si>
  <si>
    <r>
      <rPr>
        <sz val="14"/>
        <rFont val="宋体"/>
        <family val="0"/>
      </rPr>
      <t>曹</t>
    </r>
    <r>
      <rPr>
        <sz val="14"/>
        <rFont val="細明體"/>
        <family val="3"/>
      </rPr>
      <t>　</t>
    </r>
    <r>
      <rPr>
        <sz val="14"/>
        <rFont val="宋体"/>
        <family val="0"/>
      </rPr>
      <t>慧</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</si>
</sst>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Red]\(0.00\)"/>
    <numFmt numFmtId="186" formatCode="0.0_);[Red]\(0.0\)"/>
    <numFmt numFmtId="187" formatCode="0_);[Red]\(0\)"/>
    <numFmt numFmtId="188" formatCode="0.000_);[Red]\(0.000\)"/>
    <numFmt numFmtId="189" formatCode="0.0"/>
    <numFmt numFmtId="190" formatCode="0_ "/>
    <numFmt numFmtId="191" formatCode="m&quot;月&quot;d&quot;日&quot;"/>
  </numFmts>
  <fonts count="62">
    <font>
      <sz val="11"/>
      <color theme="1"/>
      <name val="Calibri"/>
      <family val="1"/>
    </font>
    <font>
      <sz val="12"/>
      <color indexed="8"/>
      <name val="新細明體"/>
      <family val="1"/>
    </font>
    <font>
      <b/>
      <sz val="16"/>
      <color indexed="8"/>
      <name val="新細明體"/>
      <family val="1"/>
    </font>
    <font>
      <sz val="9"/>
      <name val="新細明體"/>
      <family val="1"/>
    </font>
    <font>
      <b/>
      <sz val="10"/>
      <color indexed="8"/>
      <name val="新細明體"/>
      <family val="1"/>
    </font>
    <font>
      <sz val="10"/>
      <color indexed="8"/>
      <name val="新細明體"/>
      <family val="1"/>
    </font>
    <font>
      <sz val="10"/>
      <color indexed="8"/>
      <name val="細明體"/>
      <family val="3"/>
    </font>
    <font>
      <sz val="12"/>
      <color indexed="8"/>
      <name val="微軟正黑體"/>
      <family val="2"/>
    </font>
    <font>
      <b/>
      <sz val="10"/>
      <name val="新細明體"/>
      <family val="1"/>
    </font>
    <font>
      <sz val="9"/>
      <name val="細明體"/>
      <family val="3"/>
    </font>
    <font>
      <b/>
      <sz val="16"/>
      <name val="新細明體"/>
      <family val="1"/>
    </font>
    <font>
      <b/>
      <sz val="12"/>
      <color indexed="8"/>
      <name val="微軟正黑體"/>
      <family val="2"/>
    </font>
    <font>
      <sz val="14"/>
      <color indexed="8"/>
      <name val="微軟正黑體"/>
      <family val="2"/>
    </font>
    <font>
      <sz val="14"/>
      <name val="微軟正黑體"/>
      <family val="2"/>
    </font>
    <font>
      <sz val="14"/>
      <name val="Times New Roman"/>
      <family val="1"/>
    </font>
    <font>
      <sz val="14"/>
      <name val="宋体"/>
      <family val="0"/>
    </font>
    <font>
      <b/>
      <sz val="18"/>
      <color indexed="8"/>
      <name val="微軟正黑體"/>
      <family val="2"/>
    </font>
    <font>
      <sz val="14"/>
      <name val="細明體"/>
      <family val="3"/>
    </font>
    <font>
      <sz val="11"/>
      <color indexed="8"/>
      <name val="新細明體"/>
      <family val="1"/>
    </font>
    <font>
      <sz val="12"/>
      <color indexed="9"/>
      <name val="新細明體"/>
      <family val="1"/>
    </font>
    <font>
      <u val="single"/>
      <sz val="11"/>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1"/>
      <color indexed="12"/>
      <name val="新細明體"/>
      <family val="1"/>
    </font>
    <font>
      <i/>
      <sz val="12"/>
      <color indexed="23"/>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微軟正黑體"/>
      <family val="2"/>
    </font>
    <font>
      <sz val="18"/>
      <color indexed="8"/>
      <name val="微軟正黑體"/>
      <family val="2"/>
    </font>
    <font>
      <sz val="12"/>
      <color theme="1"/>
      <name val="Calibri"/>
      <family val="1"/>
    </font>
    <font>
      <sz val="12"/>
      <color theme="0"/>
      <name val="Calibri"/>
      <family val="1"/>
    </font>
    <font>
      <u val="single"/>
      <sz val="11"/>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sz val="11"/>
      <color theme="1"/>
      <name val="微軟正黑體"/>
      <family val="2"/>
    </font>
    <font>
      <sz val="14"/>
      <color theme="1"/>
      <name val="微軟正黑體"/>
      <family val="2"/>
    </font>
    <font>
      <sz val="18"/>
      <color theme="1"/>
      <name val="微軟正黑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C000"/>
        <bgColor indexed="64"/>
      </patternFill>
    </fill>
    <fill>
      <patternFill patternType="solid">
        <fgColor rgb="FF00B050"/>
        <bgColor indexed="64"/>
      </patternFill>
    </fill>
  </fills>
  <borders count="16">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color indexed="8"/>
      </left>
      <right style="thin"/>
      <top style="thin"/>
      <bottom style="thin"/>
    </border>
    <border>
      <left style="thin">
        <color indexed="8"/>
      </left>
      <right>
        <color indexed="63"/>
      </right>
      <top style="thin">
        <color indexed="8"/>
      </top>
      <bottom style="thin">
        <color indexed="8"/>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 fillId="0" borderId="1">
      <alignment horizontal="center" vertical="center"/>
      <protection/>
    </xf>
    <xf numFmtId="0" fontId="5" fillId="0" borderId="1">
      <alignment horizontal="left" vertical="center"/>
      <protection/>
    </xf>
    <xf numFmtId="3" fontId="5" fillId="0" borderId="1">
      <alignment horizontal="left" vertical="center"/>
      <protection/>
    </xf>
    <xf numFmtId="0" fontId="2" fillId="0" borderId="0">
      <alignment horizontal="center" vertical="center"/>
      <protection/>
    </xf>
    <xf numFmtId="0" fontId="6" fillId="0" borderId="1">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2"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30" borderId="3" applyNumberFormat="0" applyAlignment="0" applyProtection="0"/>
    <xf numFmtId="0" fontId="54" fillId="22" borderId="9" applyNumberFormat="0" applyAlignment="0" applyProtection="0"/>
    <xf numFmtId="0" fontId="55" fillId="31" borderId="10"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30">
    <xf numFmtId="0" fontId="0" fillId="0" borderId="0" xfId="0" applyFont="1" applyAlignment="1">
      <alignment vertical="center"/>
    </xf>
    <xf numFmtId="0" fontId="7" fillId="0" borderId="1" xfId="34" applyFont="1" applyAlignment="1">
      <alignment horizontal="left" vertical="center" wrapText="1"/>
      <protection/>
    </xf>
    <xf numFmtId="0" fontId="58" fillId="0" borderId="0" xfId="0" applyFont="1" applyAlignment="1">
      <alignment vertical="center"/>
    </xf>
    <xf numFmtId="0" fontId="7" fillId="0" borderId="1" xfId="34" applyNumberFormat="1" applyFont="1" applyAlignment="1">
      <alignment horizontal="right" vertical="center" wrapText="1"/>
      <protection/>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184" fontId="58" fillId="0" borderId="0" xfId="0" applyNumberFormat="1" applyFont="1" applyAlignment="1">
      <alignment vertical="center"/>
    </xf>
    <xf numFmtId="0" fontId="0" fillId="0" borderId="0" xfId="0" applyAlignment="1">
      <alignment horizontal="center" vertical="center"/>
    </xf>
    <xf numFmtId="0" fontId="59" fillId="0" borderId="0" xfId="0" applyFont="1" applyAlignment="1">
      <alignment vertical="center"/>
    </xf>
    <xf numFmtId="0" fontId="12" fillId="0" borderId="1" xfId="34" applyFont="1" applyAlignment="1">
      <alignment horizontal="left" vertical="center" wrapText="1"/>
      <protection/>
    </xf>
    <xf numFmtId="3" fontId="12" fillId="0" borderId="1" xfId="35" applyFont="1" applyAlignment="1">
      <alignment horizontal="left" vertical="center" wrapText="1"/>
      <protection/>
    </xf>
    <xf numFmtId="0" fontId="13" fillId="0" borderId="13" xfId="0" applyFont="1" applyBorder="1" applyAlignment="1">
      <alignment horizontal="center" vertical="center" wrapText="1"/>
    </xf>
    <xf numFmtId="0" fontId="60" fillId="0" borderId="13" xfId="0" applyFont="1" applyBorder="1" applyAlignment="1">
      <alignment horizontal="center" vertical="center"/>
    </xf>
    <xf numFmtId="0" fontId="13"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15" fillId="0" borderId="13" xfId="0" applyFont="1" applyBorder="1" applyAlignment="1">
      <alignment horizontal="center" vertical="center" wrapText="1"/>
    </xf>
    <xf numFmtId="0" fontId="11" fillId="8" borderId="1" xfId="33" applyFont="1" applyFill="1" applyAlignment="1">
      <alignment horizontal="center" vertical="center" wrapText="1"/>
      <protection/>
    </xf>
    <xf numFmtId="0" fontId="58" fillId="10" borderId="13" xfId="0" applyFont="1" applyFill="1" applyBorder="1" applyAlignment="1">
      <alignment horizontal="center" vertical="center" wrapText="1"/>
    </xf>
    <xf numFmtId="0" fontId="11" fillId="10" borderId="13" xfId="33" applyFont="1" applyFill="1" applyBorder="1" applyAlignment="1">
      <alignment horizontal="center" vertical="center" wrapText="1"/>
      <protection/>
    </xf>
    <xf numFmtId="0" fontId="58" fillId="0" borderId="14" xfId="0" applyFont="1" applyBorder="1" applyAlignment="1">
      <alignment vertical="center"/>
    </xf>
    <xf numFmtId="3" fontId="12" fillId="0" borderId="15" xfId="35" applyFont="1" applyBorder="1" applyAlignment="1">
      <alignment horizontal="left" vertical="center" wrapText="1"/>
      <protection/>
    </xf>
    <xf numFmtId="0" fontId="60" fillId="0" borderId="13" xfId="0" applyFont="1" applyBorder="1" applyAlignment="1">
      <alignment vertical="center"/>
    </xf>
    <xf numFmtId="0" fontId="12" fillId="8" borderId="1" xfId="37" applyFont="1" applyFill="1" applyAlignment="1">
      <alignment horizontal="center" vertical="center" wrapText="1"/>
      <protection/>
    </xf>
    <xf numFmtId="0" fontId="13" fillId="10" borderId="13"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6" fillId="0" borderId="0" xfId="36" applyFont="1" applyAlignment="1">
      <alignment horizontal="center" vertical="center" wrapText="1"/>
      <protection/>
    </xf>
    <xf numFmtId="0" fontId="61" fillId="0" borderId="0" xfId="0" applyFont="1" applyAlignment="1">
      <alignmen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RPx09_08_專題研究計畫名冊(欄位展開)_xl75" xfId="33"/>
    <cellStyle name="RPx09_08_專題研究計畫名冊(欄位展開)_xl76" xfId="34"/>
    <cellStyle name="RPx09_08_專題研究計畫名冊(欄位展開)_xl79" xfId="35"/>
    <cellStyle name="RPx09_08_專題研究計畫名冊(欄位展開)_xl82" xfId="36"/>
    <cellStyle name="RPx09_09_專題計畫申覆名冊(欄位展開)_xl28"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
  <sheetViews>
    <sheetView tabSelected="1" view="pageLayout" zoomScaleNormal="80" workbookViewId="0" topLeftCell="A4">
      <selection activeCell="D3" sqref="D3"/>
    </sheetView>
  </sheetViews>
  <sheetFormatPr defaultColWidth="9.140625" defaultRowHeight="15"/>
  <cols>
    <col min="1" max="1" width="10.8515625" style="9" customWidth="1"/>
    <col min="2" max="2" width="23.57421875" style="0" customWidth="1"/>
    <col min="3" max="3" width="12.7109375" style="0" customWidth="1"/>
    <col min="4" max="4" width="26.28125" style="0" customWidth="1"/>
    <col min="5" max="5" width="1.421875" style="0" customWidth="1"/>
    <col min="6" max="6" width="11.00390625" style="9" customWidth="1"/>
    <col min="7" max="7" width="23.57421875" style="0" customWidth="1"/>
    <col min="8" max="8" width="12.7109375" style="9" customWidth="1"/>
    <col min="9" max="9" width="26.28125" style="0" customWidth="1"/>
  </cols>
  <sheetData>
    <row r="1" spans="1:9" ht="49.5" customHeight="1">
      <c r="A1" s="28" t="s">
        <v>150</v>
      </c>
      <c r="B1" s="29"/>
      <c r="C1" s="29"/>
      <c r="D1" s="29"/>
      <c r="E1" s="29"/>
      <c r="F1" s="29"/>
      <c r="G1" s="29"/>
      <c r="H1" s="29"/>
      <c r="I1" s="29"/>
    </row>
    <row r="2" spans="1:9" s="10" customFormat="1" ht="42.75" customHeight="1">
      <c r="A2" s="19" t="s">
        <v>121</v>
      </c>
      <c r="B2" s="19" t="s">
        <v>147</v>
      </c>
      <c r="C2" s="19" t="s">
        <v>148</v>
      </c>
      <c r="D2" s="19" t="s">
        <v>149</v>
      </c>
      <c r="E2" s="22"/>
      <c r="F2" s="20" t="s">
        <v>129</v>
      </c>
      <c r="G2" s="21" t="s">
        <v>126</v>
      </c>
      <c r="H2" s="21" t="s">
        <v>127</v>
      </c>
      <c r="I2" s="21" t="s">
        <v>128</v>
      </c>
    </row>
    <row r="3" spans="1:9" s="2" customFormat="1" ht="102" customHeight="1">
      <c r="A3" s="25" t="s">
        <v>136</v>
      </c>
      <c r="B3" s="11" t="s">
        <v>158</v>
      </c>
      <c r="C3" s="12" t="s">
        <v>1</v>
      </c>
      <c r="D3" s="23" t="s">
        <v>137</v>
      </c>
      <c r="E3" s="24"/>
      <c r="F3" s="26" t="s">
        <v>122</v>
      </c>
      <c r="G3" s="13" t="s">
        <v>125</v>
      </c>
      <c r="H3" s="14" t="s">
        <v>124</v>
      </c>
      <c r="I3" s="15" t="s">
        <v>123</v>
      </c>
    </row>
    <row r="4" spans="1:9" s="2" customFormat="1" ht="102" customHeight="1">
      <c r="A4" s="25" t="s">
        <v>138</v>
      </c>
      <c r="B4" s="11" t="s">
        <v>119</v>
      </c>
      <c r="C4" s="12" t="s">
        <v>139</v>
      </c>
      <c r="D4" s="23" t="s">
        <v>140</v>
      </c>
      <c r="E4" s="24"/>
      <c r="F4" s="27" t="s">
        <v>151</v>
      </c>
      <c r="G4" s="16" t="s">
        <v>152</v>
      </c>
      <c r="H4" s="14" t="s">
        <v>124</v>
      </c>
      <c r="I4" s="17" t="s">
        <v>153</v>
      </c>
    </row>
    <row r="5" spans="1:9" s="2" customFormat="1" ht="102" customHeight="1">
      <c r="A5" s="25" t="s">
        <v>141</v>
      </c>
      <c r="B5" s="11" t="s">
        <v>159</v>
      </c>
      <c r="C5" s="12" t="s">
        <v>1</v>
      </c>
      <c r="D5" s="23" t="s">
        <v>142</v>
      </c>
      <c r="E5" s="24"/>
      <c r="F5" s="27" t="s">
        <v>154</v>
      </c>
      <c r="G5" s="16" t="s">
        <v>130</v>
      </c>
      <c r="H5" s="14" t="s">
        <v>124</v>
      </c>
      <c r="I5" s="17" t="s">
        <v>155</v>
      </c>
    </row>
    <row r="6" spans="1:9" s="2" customFormat="1" ht="102" customHeight="1">
      <c r="A6" s="25" t="s">
        <v>143</v>
      </c>
      <c r="B6" s="11" t="s">
        <v>160</v>
      </c>
      <c r="C6" s="12" t="s">
        <v>1</v>
      </c>
      <c r="D6" s="23" t="s">
        <v>144</v>
      </c>
      <c r="E6" s="24"/>
      <c r="F6" s="27" t="s">
        <v>161</v>
      </c>
      <c r="G6" s="16" t="s">
        <v>133</v>
      </c>
      <c r="H6" s="14" t="s">
        <v>132</v>
      </c>
      <c r="I6" s="17" t="s">
        <v>131</v>
      </c>
    </row>
    <row r="7" spans="1:9" s="2" customFormat="1" ht="102" customHeight="1">
      <c r="A7" s="25" t="s">
        <v>145</v>
      </c>
      <c r="B7" s="11" t="s">
        <v>120</v>
      </c>
      <c r="C7" s="12" t="s">
        <v>1</v>
      </c>
      <c r="D7" s="23" t="s">
        <v>146</v>
      </c>
      <c r="E7" s="24"/>
      <c r="F7" s="27" t="s">
        <v>156</v>
      </c>
      <c r="G7" s="18" t="s">
        <v>134</v>
      </c>
      <c r="H7" s="14" t="s">
        <v>135</v>
      </c>
      <c r="I7" s="17" t="s">
        <v>157</v>
      </c>
    </row>
  </sheetData>
  <sheetProtection/>
  <mergeCells count="1">
    <mergeCell ref="A1:I1"/>
  </mergeCells>
  <printOptions/>
  <pageMargins left="0.5118110236220472" right="0.5118110236220472" top="0.5511811023622047" bottom="0.5511811023622047" header="0.31496062992125984" footer="0.31496062992125984"/>
  <pageSetup fitToHeight="0" fitToWidth="1"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M125"/>
  <sheetViews>
    <sheetView zoomScalePageLayoutView="0" workbookViewId="0" topLeftCell="A52">
      <selection activeCell="K64" sqref="K64"/>
    </sheetView>
  </sheetViews>
  <sheetFormatPr defaultColWidth="9.140625" defaultRowHeight="15"/>
  <cols>
    <col min="2" max="2" width="13.57421875" style="0" customWidth="1"/>
    <col min="13" max="13" width="21.140625" style="0" customWidth="1"/>
  </cols>
  <sheetData>
    <row r="1" spans="1:13" ht="15.75">
      <c r="A1" s="4" t="s">
        <v>63</v>
      </c>
      <c r="B1" s="4" t="s">
        <v>64</v>
      </c>
      <c r="C1" s="4" t="s">
        <v>65</v>
      </c>
      <c r="D1" s="4" t="s">
        <v>66</v>
      </c>
      <c r="E1" s="4" t="s">
        <v>67</v>
      </c>
      <c r="F1" s="5" t="s">
        <v>68</v>
      </c>
      <c r="G1" s="5" t="s">
        <v>69</v>
      </c>
      <c r="H1" s="5" t="s">
        <v>70</v>
      </c>
      <c r="I1" s="6" t="s">
        <v>68</v>
      </c>
      <c r="J1" s="6" t="s">
        <v>69</v>
      </c>
      <c r="K1" s="6" t="s">
        <v>70</v>
      </c>
      <c r="L1" s="6"/>
      <c r="M1" s="7" t="s">
        <v>71</v>
      </c>
    </row>
    <row r="2" spans="1:13" s="2" customFormat="1" ht="27" customHeight="1">
      <c r="A2" s="2">
        <v>1</v>
      </c>
      <c r="B2" s="1" t="s">
        <v>0</v>
      </c>
      <c r="C2" s="1" t="s">
        <v>72</v>
      </c>
      <c r="D2" s="2">
        <v>1</v>
      </c>
      <c r="E2" s="3">
        <v>88</v>
      </c>
      <c r="F2" s="2">
        <f>RANK(E2,$E$85:$E$98,0)</f>
        <v>1</v>
      </c>
      <c r="G2" s="2">
        <v>14</v>
      </c>
      <c r="H2" s="2" t="str">
        <f aca="true" t="shared" si="0" ref="H2:H33">F2&amp;"/"&amp;G2</f>
        <v>1/14</v>
      </c>
      <c r="I2" s="2">
        <v>1</v>
      </c>
      <c r="J2" s="2">
        <v>14</v>
      </c>
      <c r="K2" s="2" t="s">
        <v>94</v>
      </c>
      <c r="L2" s="8">
        <f aca="true" t="shared" si="1" ref="L2:L33">I2/J2</f>
        <v>0.07142857142857142</v>
      </c>
      <c r="M2" s="2" t="str">
        <f aca="true" t="shared" si="2" ref="M2:M33">C2&amp;"("&amp;K2&amp;"）"</f>
        <v>廖啟成(1/14）</v>
      </c>
    </row>
    <row r="3" spans="1:13" s="2" customFormat="1" ht="27" customHeight="1">
      <c r="A3" s="2">
        <v>2</v>
      </c>
      <c r="B3" s="1" t="s">
        <v>2</v>
      </c>
      <c r="C3" s="1" t="s">
        <v>73</v>
      </c>
      <c r="D3" s="2">
        <v>1</v>
      </c>
      <c r="E3" s="3">
        <v>90</v>
      </c>
      <c r="F3" s="2">
        <f>RANK(E3,$E$2:$E$16,0)</f>
        <v>1</v>
      </c>
      <c r="G3" s="2">
        <v>15</v>
      </c>
      <c r="H3" s="2" t="str">
        <f t="shared" si="0"/>
        <v>1/15</v>
      </c>
      <c r="I3" s="2">
        <v>1</v>
      </c>
      <c r="J3" s="2">
        <v>15</v>
      </c>
      <c r="K3" s="2" t="s">
        <v>81</v>
      </c>
      <c r="L3" s="8">
        <f t="shared" si="1"/>
        <v>0.06666666666666667</v>
      </c>
      <c r="M3" s="2" t="str">
        <f t="shared" si="2"/>
        <v>徐國強(1/15）</v>
      </c>
    </row>
    <row r="4" spans="1:13" s="2" customFormat="1" ht="27" customHeight="1">
      <c r="A4" s="2">
        <v>3</v>
      </c>
      <c r="B4" s="1" t="s">
        <v>3</v>
      </c>
      <c r="C4" s="1" t="s">
        <v>73</v>
      </c>
      <c r="D4" s="2">
        <v>1</v>
      </c>
      <c r="E4" s="3">
        <v>88</v>
      </c>
      <c r="F4" s="2">
        <f>RANK(E4,$E$2:$E$16,0)</f>
        <v>3</v>
      </c>
      <c r="G4" s="2">
        <v>15</v>
      </c>
      <c r="H4" s="2" t="str">
        <f t="shared" si="0"/>
        <v>3/15</v>
      </c>
      <c r="I4" s="2">
        <v>3</v>
      </c>
      <c r="J4" s="2">
        <v>15</v>
      </c>
      <c r="K4" s="2" t="s">
        <v>82</v>
      </c>
      <c r="L4" s="8">
        <f t="shared" si="1"/>
        <v>0.2</v>
      </c>
      <c r="M4" s="2" t="str">
        <f t="shared" si="2"/>
        <v>徐國強(3/15）</v>
      </c>
    </row>
    <row r="5" spans="1:13" s="2" customFormat="1" ht="27" customHeight="1">
      <c r="A5" s="2">
        <v>4</v>
      </c>
      <c r="B5" s="1" t="s">
        <v>4</v>
      </c>
      <c r="C5" s="1" t="s">
        <v>73</v>
      </c>
      <c r="D5" s="2">
        <v>1</v>
      </c>
      <c r="E5" s="3">
        <v>86</v>
      </c>
      <c r="F5" s="2">
        <f>RANK(E5,$E$2:$E$16,0)</f>
        <v>7</v>
      </c>
      <c r="G5" s="2">
        <v>15</v>
      </c>
      <c r="H5" s="2" t="str">
        <f t="shared" si="0"/>
        <v>7/15</v>
      </c>
      <c r="I5" s="2">
        <v>4</v>
      </c>
      <c r="J5" s="2">
        <v>15</v>
      </c>
      <c r="K5" s="2" t="s">
        <v>83</v>
      </c>
      <c r="L5" s="8">
        <f t="shared" si="1"/>
        <v>0.26666666666666666</v>
      </c>
      <c r="M5" s="2" t="str">
        <f t="shared" si="2"/>
        <v>徐國強(4/15）</v>
      </c>
    </row>
    <row r="6" spans="1:13" s="2" customFormat="1" ht="27" customHeight="1">
      <c r="A6" s="2">
        <v>5</v>
      </c>
      <c r="B6" s="1" t="s">
        <v>5</v>
      </c>
      <c r="C6" s="1" t="s">
        <v>73</v>
      </c>
      <c r="D6" s="2">
        <v>1</v>
      </c>
      <c r="E6" s="3">
        <v>89</v>
      </c>
      <c r="F6" s="2">
        <f>RANK(E6,$E$2:$E$16,0)</f>
        <v>2</v>
      </c>
      <c r="G6" s="2">
        <v>15</v>
      </c>
      <c r="H6" s="2" t="str">
        <f t="shared" si="0"/>
        <v>2/15</v>
      </c>
      <c r="I6" s="2">
        <v>2</v>
      </c>
      <c r="J6" s="2">
        <v>15</v>
      </c>
      <c r="K6" s="2" t="s">
        <v>84</v>
      </c>
      <c r="L6" s="8">
        <f t="shared" si="1"/>
        <v>0.13333333333333333</v>
      </c>
      <c r="M6" s="2" t="str">
        <f t="shared" si="2"/>
        <v>徐國強(2/15）</v>
      </c>
    </row>
    <row r="7" spans="1:13" s="2" customFormat="1" ht="27" customHeight="1">
      <c r="A7" s="2">
        <v>6</v>
      </c>
      <c r="B7" s="1" t="s">
        <v>6</v>
      </c>
      <c r="C7" s="1" t="s">
        <v>73</v>
      </c>
      <c r="D7" s="2">
        <v>1</v>
      </c>
      <c r="E7" s="3">
        <v>84</v>
      </c>
      <c r="F7" s="2">
        <f>RANK(E7,$E$2:$E$16,0)</f>
        <v>10</v>
      </c>
      <c r="G7" s="2">
        <v>15</v>
      </c>
      <c r="H7" s="2" t="str">
        <f t="shared" si="0"/>
        <v>10/15</v>
      </c>
      <c r="I7" s="2">
        <v>7</v>
      </c>
      <c r="J7" s="2">
        <v>15</v>
      </c>
      <c r="K7" s="2" t="s">
        <v>85</v>
      </c>
      <c r="L7" s="8">
        <f t="shared" si="1"/>
        <v>0.4666666666666667</v>
      </c>
      <c r="M7" s="2" t="str">
        <f t="shared" si="2"/>
        <v>徐國強(7/15）</v>
      </c>
    </row>
    <row r="8" spans="1:13" s="2" customFormat="1" ht="27" customHeight="1">
      <c r="A8" s="2">
        <v>7</v>
      </c>
      <c r="B8" s="1" t="s">
        <v>7</v>
      </c>
      <c r="C8" s="1" t="s">
        <v>74</v>
      </c>
      <c r="D8" s="2">
        <v>1</v>
      </c>
      <c r="E8" s="3">
        <v>84</v>
      </c>
      <c r="F8" s="2" t="e">
        <f>RANK(E8,$E$99:$E$111,0)</f>
        <v>#N/A</v>
      </c>
      <c r="G8" s="2">
        <v>13</v>
      </c>
      <c r="H8" s="2" t="e">
        <f t="shared" si="0"/>
        <v>#N/A</v>
      </c>
      <c r="I8" s="2">
        <v>3</v>
      </c>
      <c r="J8" s="2">
        <v>13</v>
      </c>
      <c r="K8" s="2" t="s">
        <v>106</v>
      </c>
      <c r="L8" s="8">
        <f t="shared" si="1"/>
        <v>0.23076923076923078</v>
      </c>
      <c r="M8" s="2" t="str">
        <f t="shared" si="2"/>
        <v>謝昌衛(3/13）</v>
      </c>
    </row>
    <row r="9" spans="1:13" s="2" customFormat="1" ht="27" customHeight="1">
      <c r="A9" s="2">
        <v>8</v>
      </c>
      <c r="B9" s="1" t="s">
        <v>8</v>
      </c>
      <c r="C9" s="1" t="s">
        <v>73</v>
      </c>
      <c r="D9" s="2">
        <v>1</v>
      </c>
      <c r="E9" s="3">
        <v>85</v>
      </c>
      <c r="F9" s="2">
        <f>RANK(E9,$E$2:$E$16,0)</f>
        <v>9</v>
      </c>
      <c r="G9" s="2">
        <v>15</v>
      </c>
      <c r="H9" s="2" t="str">
        <f t="shared" si="0"/>
        <v>9/15</v>
      </c>
      <c r="I9" s="2">
        <v>5</v>
      </c>
      <c r="J9" s="2">
        <v>15</v>
      </c>
      <c r="K9" s="2" t="s">
        <v>86</v>
      </c>
      <c r="L9" s="8">
        <f t="shared" si="1"/>
        <v>0.3333333333333333</v>
      </c>
      <c r="M9" s="2" t="str">
        <f t="shared" si="2"/>
        <v>徐國強(5/15）</v>
      </c>
    </row>
    <row r="10" spans="1:13" s="2" customFormat="1" ht="27" customHeight="1">
      <c r="A10" s="2">
        <v>9</v>
      </c>
      <c r="B10" s="1" t="s">
        <v>9</v>
      </c>
      <c r="C10" s="1" t="s">
        <v>72</v>
      </c>
      <c r="D10" s="2">
        <v>1</v>
      </c>
      <c r="E10" s="3">
        <v>87</v>
      </c>
      <c r="F10" s="2" t="e">
        <f>RANK(E10,$E$85:$E$98,0)</f>
        <v>#N/A</v>
      </c>
      <c r="G10" s="2">
        <v>14</v>
      </c>
      <c r="H10" s="2" t="e">
        <f t="shared" si="0"/>
        <v>#N/A</v>
      </c>
      <c r="I10" s="2">
        <v>2</v>
      </c>
      <c r="J10" s="2">
        <v>14</v>
      </c>
      <c r="K10" s="2" t="s">
        <v>114</v>
      </c>
      <c r="L10" s="8">
        <f t="shared" si="1"/>
        <v>0.14285714285714285</v>
      </c>
      <c r="M10" s="2" t="str">
        <f t="shared" si="2"/>
        <v>廖啟成(2/14）</v>
      </c>
    </row>
    <row r="11" spans="1:13" s="2" customFormat="1" ht="27" customHeight="1">
      <c r="A11" s="2">
        <v>10</v>
      </c>
      <c r="B11" s="1" t="s">
        <v>10</v>
      </c>
      <c r="C11" s="1" t="s">
        <v>74</v>
      </c>
      <c r="D11" s="2">
        <v>1</v>
      </c>
      <c r="E11" s="3">
        <v>82</v>
      </c>
      <c r="F11" s="2" t="e">
        <f>RANK(E11,$E$99:$E$111,0)</f>
        <v>#N/A</v>
      </c>
      <c r="G11" s="2">
        <v>13</v>
      </c>
      <c r="H11" s="2" t="e">
        <f t="shared" si="0"/>
        <v>#N/A</v>
      </c>
      <c r="I11" s="2">
        <v>4</v>
      </c>
      <c r="J11" s="2">
        <v>13</v>
      </c>
      <c r="K11" s="2" t="s">
        <v>109</v>
      </c>
      <c r="L11" s="8">
        <f t="shared" si="1"/>
        <v>0.3076923076923077</v>
      </c>
      <c r="M11" s="2" t="str">
        <f t="shared" si="2"/>
        <v>謝昌衛(4/13）</v>
      </c>
    </row>
    <row r="12" spans="1:13" s="2" customFormat="1" ht="27" customHeight="1">
      <c r="A12" s="2">
        <v>11</v>
      </c>
      <c r="B12" s="1" t="s">
        <v>11</v>
      </c>
      <c r="C12" s="1" t="s">
        <v>75</v>
      </c>
      <c r="D12" s="2">
        <v>1</v>
      </c>
      <c r="E12" s="3">
        <v>87</v>
      </c>
      <c r="F12" s="2">
        <f>RANK(E12,$E$58:$E$70,0)</f>
        <v>2</v>
      </c>
      <c r="G12" s="2">
        <v>13</v>
      </c>
      <c r="H12" s="2" t="str">
        <f t="shared" si="0"/>
        <v>2/13</v>
      </c>
      <c r="I12" s="2">
        <v>2</v>
      </c>
      <c r="J12" s="2">
        <v>13</v>
      </c>
      <c r="K12" s="2" t="s">
        <v>104</v>
      </c>
      <c r="L12" s="8">
        <f t="shared" si="1"/>
        <v>0.15384615384615385</v>
      </c>
      <c r="M12" s="2" t="str">
        <f t="shared" si="2"/>
        <v>傅偉祥(2/13）</v>
      </c>
    </row>
    <row r="13" spans="1:13" s="2" customFormat="1" ht="27" customHeight="1">
      <c r="A13" s="2">
        <v>12</v>
      </c>
      <c r="B13" s="1" t="s">
        <v>12</v>
      </c>
      <c r="C13" s="1" t="s">
        <v>72</v>
      </c>
      <c r="D13" s="2">
        <v>1</v>
      </c>
      <c r="E13" s="3">
        <v>79</v>
      </c>
      <c r="F13" s="2">
        <f>RANK(E13,$E$85:$E$98,0)</f>
        <v>11</v>
      </c>
      <c r="G13" s="2">
        <v>14</v>
      </c>
      <c r="H13" s="2" t="str">
        <f t="shared" si="0"/>
        <v>11/14</v>
      </c>
      <c r="I13" s="2">
        <v>10</v>
      </c>
      <c r="J13" s="2">
        <v>14</v>
      </c>
      <c r="K13" s="2" t="s">
        <v>99</v>
      </c>
      <c r="L13" s="8">
        <f t="shared" si="1"/>
        <v>0.7142857142857143</v>
      </c>
      <c r="M13" s="2" t="str">
        <f t="shared" si="2"/>
        <v>廖啟成(10/14）</v>
      </c>
    </row>
    <row r="14" spans="1:13" s="2" customFormat="1" ht="27" customHeight="1">
      <c r="A14" s="2">
        <v>13</v>
      </c>
      <c r="B14" s="1" t="s">
        <v>13</v>
      </c>
      <c r="C14" s="1" t="s">
        <v>76</v>
      </c>
      <c r="D14" s="2">
        <v>1</v>
      </c>
      <c r="E14" s="3">
        <v>83</v>
      </c>
      <c r="F14" s="2" t="e">
        <f>RANK(E14,$E$71:$E$84,0)</f>
        <v>#N/A</v>
      </c>
      <c r="G14" s="2">
        <v>14</v>
      </c>
      <c r="H14" s="2" t="e">
        <f t="shared" si="0"/>
        <v>#N/A</v>
      </c>
      <c r="I14" s="2">
        <v>3</v>
      </c>
      <c r="J14" s="2">
        <v>14</v>
      </c>
      <c r="K14" s="2" t="s">
        <v>93</v>
      </c>
      <c r="L14" s="8">
        <f t="shared" si="1"/>
        <v>0.21428571428571427</v>
      </c>
      <c r="M14" s="2" t="str">
        <f t="shared" si="2"/>
        <v>楊振昌(3/14）</v>
      </c>
    </row>
    <row r="15" spans="1:13" s="2" customFormat="1" ht="27" customHeight="1">
      <c r="A15" s="2">
        <v>14</v>
      </c>
      <c r="B15" s="1" t="s">
        <v>14</v>
      </c>
      <c r="C15" s="1" t="s">
        <v>72</v>
      </c>
      <c r="D15" s="2">
        <v>1</v>
      </c>
      <c r="E15" s="3">
        <v>86</v>
      </c>
      <c r="F15" s="2" t="e">
        <f>RANK(E15,$E$85:$E$98,0)</f>
        <v>#N/A</v>
      </c>
      <c r="G15" s="2">
        <v>14</v>
      </c>
      <c r="H15" s="2" t="e">
        <f t="shared" si="0"/>
        <v>#N/A</v>
      </c>
      <c r="I15" s="2">
        <v>3</v>
      </c>
      <c r="J15" s="2">
        <v>14</v>
      </c>
      <c r="K15" s="2" t="s">
        <v>93</v>
      </c>
      <c r="L15" s="8">
        <f t="shared" si="1"/>
        <v>0.21428571428571427</v>
      </c>
      <c r="M15" s="2" t="str">
        <f t="shared" si="2"/>
        <v>廖啟成(3/14）</v>
      </c>
    </row>
    <row r="16" spans="1:13" s="2" customFormat="1" ht="27" customHeight="1">
      <c r="A16" s="2">
        <v>15</v>
      </c>
      <c r="B16" s="1" t="s">
        <v>15</v>
      </c>
      <c r="C16" s="1" t="s">
        <v>77</v>
      </c>
      <c r="D16" s="2">
        <v>1</v>
      </c>
      <c r="E16" s="3">
        <v>80</v>
      </c>
      <c r="F16" s="2">
        <f>RANK(E16,$E$17:$E$30,0)</f>
        <v>9</v>
      </c>
      <c r="G16" s="2">
        <v>14</v>
      </c>
      <c r="H16" s="2" t="str">
        <f t="shared" si="0"/>
        <v>9/14</v>
      </c>
      <c r="I16" s="2">
        <v>4</v>
      </c>
      <c r="J16" s="2">
        <v>14</v>
      </c>
      <c r="K16" s="2" t="s">
        <v>92</v>
      </c>
      <c r="L16" s="8">
        <f t="shared" si="1"/>
        <v>0.2857142857142857</v>
      </c>
      <c r="M16" s="2" t="str">
        <f t="shared" si="2"/>
        <v>康照洲(4/14）</v>
      </c>
    </row>
    <row r="17" spans="1:13" s="2" customFormat="1" ht="27" customHeight="1">
      <c r="A17" s="2">
        <v>16</v>
      </c>
      <c r="B17" s="1" t="s">
        <v>16</v>
      </c>
      <c r="C17" s="1" t="s">
        <v>77</v>
      </c>
      <c r="D17" s="2">
        <v>1</v>
      </c>
      <c r="E17" s="3">
        <v>82</v>
      </c>
      <c r="F17" s="2">
        <f>RANK(E17,$E$17:$E$30,0)</f>
        <v>6</v>
      </c>
      <c r="G17" s="2">
        <v>14</v>
      </c>
      <c r="H17" s="2" t="str">
        <f t="shared" si="0"/>
        <v>6/14</v>
      </c>
      <c r="I17" s="2">
        <v>3</v>
      </c>
      <c r="J17" s="2">
        <v>14</v>
      </c>
      <c r="K17" s="2" t="s">
        <v>93</v>
      </c>
      <c r="L17" s="8">
        <f t="shared" si="1"/>
        <v>0.21428571428571427</v>
      </c>
      <c r="M17" s="2" t="str">
        <f t="shared" si="2"/>
        <v>康照洲(3/14）</v>
      </c>
    </row>
    <row r="18" spans="1:13" s="2" customFormat="1" ht="27" customHeight="1">
      <c r="A18" s="2">
        <v>17</v>
      </c>
      <c r="B18" s="1" t="s">
        <v>17</v>
      </c>
      <c r="C18" s="1" t="s">
        <v>72</v>
      </c>
      <c r="D18" s="2">
        <v>1</v>
      </c>
      <c r="E18" s="3">
        <v>79</v>
      </c>
      <c r="F18" s="2">
        <f>RANK(E18,$E$85:$E$98,0)</f>
        <v>11</v>
      </c>
      <c r="G18" s="2">
        <v>14</v>
      </c>
      <c r="H18" s="2" t="str">
        <f t="shared" si="0"/>
        <v>11/14</v>
      </c>
      <c r="I18" s="2">
        <v>10</v>
      </c>
      <c r="J18" s="2">
        <v>14</v>
      </c>
      <c r="K18" s="2" t="s">
        <v>99</v>
      </c>
      <c r="L18" s="8">
        <f t="shared" si="1"/>
        <v>0.7142857142857143</v>
      </c>
      <c r="M18" s="2" t="str">
        <f t="shared" si="2"/>
        <v>廖啟成(10/14）</v>
      </c>
    </row>
    <row r="19" spans="1:13" s="2" customFormat="1" ht="27" customHeight="1">
      <c r="A19" s="2">
        <v>18</v>
      </c>
      <c r="B19" s="1" t="s">
        <v>18</v>
      </c>
      <c r="C19" s="1" t="s">
        <v>77</v>
      </c>
      <c r="D19" s="2">
        <v>1</v>
      </c>
      <c r="E19" s="3">
        <v>88</v>
      </c>
      <c r="F19" s="2">
        <f>RANK(E19,$E$17:$E$30,0)</f>
        <v>1</v>
      </c>
      <c r="G19" s="2">
        <v>14</v>
      </c>
      <c r="H19" s="2" t="str">
        <f t="shared" si="0"/>
        <v>1/14</v>
      </c>
      <c r="I19" s="2">
        <v>1</v>
      </c>
      <c r="J19" s="2">
        <v>14</v>
      </c>
      <c r="K19" s="2" t="s">
        <v>94</v>
      </c>
      <c r="L19" s="8">
        <f t="shared" si="1"/>
        <v>0.07142857142857142</v>
      </c>
      <c r="M19" s="2" t="str">
        <f t="shared" si="2"/>
        <v>康照洲(1/14）</v>
      </c>
    </row>
    <row r="20" spans="1:13" s="2" customFormat="1" ht="27" customHeight="1">
      <c r="A20" s="2">
        <v>19</v>
      </c>
      <c r="B20" s="1" t="s">
        <v>19</v>
      </c>
      <c r="C20" s="1" t="s">
        <v>78</v>
      </c>
      <c r="D20" s="2">
        <v>1</v>
      </c>
      <c r="E20" s="3">
        <v>84</v>
      </c>
      <c r="F20" s="2" t="e">
        <f>RANK(E20,$E$31:$E$43,0)</f>
        <v>#N/A</v>
      </c>
      <c r="G20" s="2">
        <v>13</v>
      </c>
      <c r="H20" s="2" t="e">
        <f t="shared" si="0"/>
        <v>#N/A</v>
      </c>
      <c r="I20" s="2">
        <v>2</v>
      </c>
      <c r="J20" s="2">
        <v>13</v>
      </c>
      <c r="K20" s="2" t="s">
        <v>104</v>
      </c>
      <c r="L20" s="8">
        <f t="shared" si="1"/>
        <v>0.15384615384615385</v>
      </c>
      <c r="M20" s="2" t="str">
        <f t="shared" si="2"/>
        <v>張永和(2/13）</v>
      </c>
    </row>
    <row r="21" spans="1:13" s="2" customFormat="1" ht="27" customHeight="1">
      <c r="A21" s="2">
        <v>20</v>
      </c>
      <c r="B21" s="1" t="s">
        <v>20</v>
      </c>
      <c r="C21" s="1" t="s">
        <v>72</v>
      </c>
      <c r="D21" s="2">
        <v>1</v>
      </c>
      <c r="E21" s="3">
        <v>82</v>
      </c>
      <c r="F21" s="2">
        <f>RANK(E21,$E$85:$E$98,0)</f>
        <v>9</v>
      </c>
      <c r="G21" s="2">
        <v>14</v>
      </c>
      <c r="H21" s="2" t="str">
        <f t="shared" si="0"/>
        <v>9/14</v>
      </c>
      <c r="I21" s="2">
        <v>7</v>
      </c>
      <c r="J21" s="2">
        <v>14</v>
      </c>
      <c r="K21" s="2" t="s">
        <v>95</v>
      </c>
      <c r="L21" s="8">
        <f t="shared" si="1"/>
        <v>0.5</v>
      </c>
      <c r="M21" s="2" t="str">
        <f t="shared" si="2"/>
        <v>廖啟成(7/14）</v>
      </c>
    </row>
    <row r="22" spans="1:13" s="2" customFormat="1" ht="27" customHeight="1">
      <c r="A22" s="2">
        <v>21</v>
      </c>
      <c r="B22" s="1" t="s">
        <v>21</v>
      </c>
      <c r="C22" s="1" t="s">
        <v>77</v>
      </c>
      <c r="D22" s="2">
        <v>1</v>
      </c>
      <c r="E22" s="3">
        <v>88</v>
      </c>
      <c r="F22" s="2">
        <f>RANK(E22,$E$17:$E$30,0)</f>
        <v>1</v>
      </c>
      <c r="G22" s="2">
        <v>14</v>
      </c>
      <c r="H22" s="2" t="str">
        <f t="shared" si="0"/>
        <v>1/14</v>
      </c>
      <c r="I22" s="2">
        <v>1</v>
      </c>
      <c r="J22" s="2">
        <v>14</v>
      </c>
      <c r="K22" s="2" t="s">
        <v>94</v>
      </c>
      <c r="L22" s="8">
        <f t="shared" si="1"/>
        <v>0.07142857142857142</v>
      </c>
      <c r="M22" s="2" t="str">
        <f t="shared" si="2"/>
        <v>康照洲(1/14）</v>
      </c>
    </row>
    <row r="23" spans="1:13" s="2" customFormat="1" ht="27" customHeight="1">
      <c r="A23" s="2">
        <v>22</v>
      </c>
      <c r="B23" s="1" t="s">
        <v>22</v>
      </c>
      <c r="C23" s="1" t="s">
        <v>78</v>
      </c>
      <c r="D23" s="2">
        <v>1</v>
      </c>
      <c r="E23" s="3">
        <v>85</v>
      </c>
      <c r="F23" s="2">
        <f>RANK(E23,$E$31:$E$43,0)</f>
        <v>1</v>
      </c>
      <c r="G23" s="2">
        <v>13</v>
      </c>
      <c r="H23" s="2" t="str">
        <f t="shared" si="0"/>
        <v>1/13</v>
      </c>
      <c r="I23" s="2">
        <v>1</v>
      </c>
      <c r="J23" s="2">
        <v>13</v>
      </c>
      <c r="K23" s="2" t="s">
        <v>105</v>
      </c>
      <c r="L23" s="8">
        <f t="shared" si="1"/>
        <v>0.07692307692307693</v>
      </c>
      <c r="M23" s="2" t="str">
        <f t="shared" si="2"/>
        <v>張永和(1/13）</v>
      </c>
    </row>
    <row r="24" spans="1:13" s="2" customFormat="1" ht="27" customHeight="1">
      <c r="A24" s="2">
        <v>23</v>
      </c>
      <c r="B24" s="1" t="s">
        <v>23</v>
      </c>
      <c r="C24" s="1" t="s">
        <v>77</v>
      </c>
      <c r="D24" s="2">
        <v>1</v>
      </c>
      <c r="E24" s="3">
        <v>77</v>
      </c>
      <c r="F24" s="2">
        <f>RANK(E24,$E$17:$E$30,0)</f>
        <v>14</v>
      </c>
      <c r="G24" s="2">
        <v>14</v>
      </c>
      <c r="H24" s="2" t="str">
        <f t="shared" si="0"/>
        <v>14/14</v>
      </c>
      <c r="I24" s="2">
        <v>7</v>
      </c>
      <c r="J24" s="2">
        <v>14</v>
      </c>
      <c r="K24" s="2" t="s">
        <v>95</v>
      </c>
      <c r="L24" s="8">
        <f t="shared" si="1"/>
        <v>0.5</v>
      </c>
      <c r="M24" s="2" t="str">
        <f t="shared" si="2"/>
        <v>康照洲(7/14）</v>
      </c>
    </row>
    <row r="25" spans="1:13" s="2" customFormat="1" ht="27" customHeight="1">
      <c r="A25" s="2">
        <v>24</v>
      </c>
      <c r="B25" s="1" t="s">
        <v>24</v>
      </c>
      <c r="C25" s="1" t="s">
        <v>75</v>
      </c>
      <c r="D25" s="2">
        <v>1</v>
      </c>
      <c r="E25" s="3">
        <v>81</v>
      </c>
      <c r="F25" s="2" t="e">
        <f>RANK(E25,$E$58:$E$70,0)</f>
        <v>#N/A</v>
      </c>
      <c r="G25" s="2">
        <v>13</v>
      </c>
      <c r="H25" s="2" t="e">
        <f t="shared" si="0"/>
        <v>#N/A</v>
      </c>
      <c r="I25" s="2">
        <v>7</v>
      </c>
      <c r="J25" s="2">
        <v>13</v>
      </c>
      <c r="K25" s="2" t="s">
        <v>107</v>
      </c>
      <c r="L25" s="8">
        <f t="shared" si="1"/>
        <v>0.5384615384615384</v>
      </c>
      <c r="M25" s="2" t="str">
        <f t="shared" si="2"/>
        <v>傅偉祥(7/13）</v>
      </c>
    </row>
    <row r="26" spans="1:13" s="2" customFormat="1" ht="27" customHeight="1">
      <c r="A26" s="2">
        <v>25</v>
      </c>
      <c r="B26" s="1" t="s">
        <v>25</v>
      </c>
      <c r="C26" s="1" t="s">
        <v>78</v>
      </c>
      <c r="D26" s="2">
        <v>1</v>
      </c>
      <c r="E26" s="3">
        <v>83</v>
      </c>
      <c r="F26" s="2">
        <f>RANK(E26,$E$31:$E$43,0)</f>
        <v>2</v>
      </c>
      <c r="G26" s="2">
        <v>13</v>
      </c>
      <c r="H26" s="2" t="str">
        <f t="shared" si="0"/>
        <v>2/13</v>
      </c>
      <c r="I26" s="2">
        <v>3</v>
      </c>
      <c r="J26" s="2">
        <v>13</v>
      </c>
      <c r="K26" s="2" t="s">
        <v>106</v>
      </c>
      <c r="L26" s="8">
        <f t="shared" si="1"/>
        <v>0.23076923076923078</v>
      </c>
      <c r="M26" s="2" t="str">
        <f t="shared" si="2"/>
        <v>張永和(3/13）</v>
      </c>
    </row>
    <row r="27" spans="1:13" s="2" customFormat="1" ht="27" customHeight="1">
      <c r="A27" s="2">
        <v>26</v>
      </c>
      <c r="B27" s="1" t="s">
        <v>26</v>
      </c>
      <c r="C27" s="1" t="s">
        <v>74</v>
      </c>
      <c r="D27" s="2">
        <v>1</v>
      </c>
      <c r="E27" s="3">
        <v>79</v>
      </c>
      <c r="F27" s="2">
        <f>RANK(E27,$E$99:$E$111,0)</f>
        <v>6</v>
      </c>
      <c r="G27" s="2">
        <v>13</v>
      </c>
      <c r="H27" s="2" t="str">
        <f t="shared" si="0"/>
        <v>6/13</v>
      </c>
      <c r="I27" s="2">
        <v>5</v>
      </c>
      <c r="J27" s="2">
        <v>13</v>
      </c>
      <c r="K27" s="2" t="s">
        <v>110</v>
      </c>
      <c r="L27" s="8">
        <f t="shared" si="1"/>
        <v>0.38461538461538464</v>
      </c>
      <c r="M27" s="2" t="str">
        <f t="shared" si="2"/>
        <v>謝昌衛(5/13）</v>
      </c>
    </row>
    <row r="28" spans="1:13" s="2" customFormat="1" ht="27" customHeight="1">
      <c r="A28" s="2">
        <v>27</v>
      </c>
      <c r="B28" s="1" t="s">
        <v>27</v>
      </c>
      <c r="C28" s="1" t="s">
        <v>78</v>
      </c>
      <c r="D28" s="2">
        <v>1</v>
      </c>
      <c r="E28" s="3">
        <v>79</v>
      </c>
      <c r="F28" s="2">
        <f>RANK(E28,$E$31:$E$43,0)</f>
        <v>6</v>
      </c>
      <c r="G28" s="2">
        <v>13</v>
      </c>
      <c r="H28" s="2" t="str">
        <f t="shared" si="0"/>
        <v>6/13</v>
      </c>
      <c r="I28" s="2">
        <v>7</v>
      </c>
      <c r="J28" s="2">
        <v>13</v>
      </c>
      <c r="K28" s="2" t="s">
        <v>107</v>
      </c>
      <c r="L28" s="8">
        <f t="shared" si="1"/>
        <v>0.5384615384615384</v>
      </c>
      <c r="M28" s="2" t="str">
        <f t="shared" si="2"/>
        <v>張永和(7/13）</v>
      </c>
    </row>
    <row r="29" spans="1:13" s="2" customFormat="1" ht="27" customHeight="1">
      <c r="A29" s="2">
        <v>28</v>
      </c>
      <c r="B29" s="1" t="s">
        <v>28</v>
      </c>
      <c r="C29" s="1" t="s">
        <v>73</v>
      </c>
      <c r="D29" s="2">
        <v>1</v>
      </c>
      <c r="E29" s="3">
        <v>80</v>
      </c>
      <c r="F29" s="2">
        <f>RANK(E29,$E$2:$E$16,0)</f>
        <v>14</v>
      </c>
      <c r="G29" s="2">
        <v>15</v>
      </c>
      <c r="H29" s="2" t="str">
        <f t="shared" si="0"/>
        <v>14/15</v>
      </c>
      <c r="I29" s="2">
        <v>10</v>
      </c>
      <c r="J29" s="2">
        <v>15</v>
      </c>
      <c r="K29" s="2" t="s">
        <v>87</v>
      </c>
      <c r="L29" s="8">
        <f t="shared" si="1"/>
        <v>0.6666666666666666</v>
      </c>
      <c r="M29" s="2" t="str">
        <f t="shared" si="2"/>
        <v>徐國強(10/15）</v>
      </c>
    </row>
    <row r="30" spans="1:13" s="2" customFormat="1" ht="27" customHeight="1">
      <c r="A30" s="2">
        <v>29</v>
      </c>
      <c r="B30" s="1" t="s">
        <v>29</v>
      </c>
      <c r="C30" s="1" t="s">
        <v>78</v>
      </c>
      <c r="D30" s="2">
        <v>1</v>
      </c>
      <c r="E30" s="3">
        <v>78</v>
      </c>
      <c r="F30" s="2">
        <f>RANK(E30,$E$31:$E$43,0)</f>
        <v>10</v>
      </c>
      <c r="G30" s="2">
        <v>13</v>
      </c>
      <c r="H30" s="2" t="str">
        <f t="shared" si="0"/>
        <v>10/13</v>
      </c>
      <c r="I30" s="2">
        <v>10</v>
      </c>
      <c r="J30" s="2">
        <v>13</v>
      </c>
      <c r="K30" s="2" t="s">
        <v>108</v>
      </c>
      <c r="L30" s="8">
        <f t="shared" si="1"/>
        <v>0.7692307692307693</v>
      </c>
      <c r="M30" s="2" t="str">
        <f t="shared" si="2"/>
        <v>張永和(10/13）</v>
      </c>
    </row>
    <row r="31" spans="1:13" s="2" customFormat="1" ht="27" customHeight="1">
      <c r="A31" s="2">
        <v>30</v>
      </c>
      <c r="B31" s="1" t="s">
        <v>30</v>
      </c>
      <c r="C31" s="1" t="s">
        <v>72</v>
      </c>
      <c r="D31" s="2">
        <v>1</v>
      </c>
      <c r="E31" s="3">
        <v>78</v>
      </c>
      <c r="F31" s="2" t="e">
        <f>RANK(E31,$E$85:$E$98,0)</f>
        <v>#N/A</v>
      </c>
      <c r="G31" s="2">
        <v>14</v>
      </c>
      <c r="H31" s="2" t="e">
        <f t="shared" si="0"/>
        <v>#N/A</v>
      </c>
      <c r="I31" s="2">
        <v>12</v>
      </c>
      <c r="J31" s="2">
        <v>14</v>
      </c>
      <c r="K31" s="2" t="s">
        <v>103</v>
      </c>
      <c r="L31" s="8">
        <f t="shared" si="1"/>
        <v>0.8571428571428571</v>
      </c>
      <c r="M31" s="2" t="str">
        <f t="shared" si="2"/>
        <v>廖啟成(12/14）</v>
      </c>
    </row>
    <row r="32" spans="1:13" s="2" customFormat="1" ht="27" customHeight="1">
      <c r="A32" s="2">
        <v>31</v>
      </c>
      <c r="B32" s="1" t="s">
        <v>31</v>
      </c>
      <c r="C32" s="1" t="s">
        <v>73</v>
      </c>
      <c r="D32" s="2">
        <v>1</v>
      </c>
      <c r="E32" s="3">
        <v>82</v>
      </c>
      <c r="F32" s="2">
        <f>RANK(E32,$E$2:$E$16,0)</f>
        <v>13</v>
      </c>
      <c r="G32" s="2">
        <v>15</v>
      </c>
      <c r="H32" s="2" t="str">
        <f t="shared" si="0"/>
        <v>13/15</v>
      </c>
      <c r="I32" s="2">
        <v>8</v>
      </c>
      <c r="J32" s="2">
        <v>15</v>
      </c>
      <c r="K32" s="2" t="s">
        <v>88</v>
      </c>
      <c r="L32" s="8">
        <f t="shared" si="1"/>
        <v>0.5333333333333333</v>
      </c>
      <c r="M32" s="2" t="str">
        <f t="shared" si="2"/>
        <v>徐國強(8/15）</v>
      </c>
    </row>
    <row r="33" spans="1:13" s="2" customFormat="1" ht="27" customHeight="1">
      <c r="A33" s="2">
        <v>32</v>
      </c>
      <c r="B33" s="1" t="s">
        <v>32</v>
      </c>
      <c r="C33" s="1" t="s">
        <v>72</v>
      </c>
      <c r="D33" s="2">
        <v>1</v>
      </c>
      <c r="E33" s="3">
        <v>85</v>
      </c>
      <c r="F33" s="2">
        <f>RANK(E33,$E$85:$E$98,0)</f>
        <v>2</v>
      </c>
      <c r="G33" s="2">
        <v>14</v>
      </c>
      <c r="H33" s="2" t="str">
        <f t="shared" si="0"/>
        <v>2/14</v>
      </c>
      <c r="I33" s="2">
        <v>4</v>
      </c>
      <c r="J33" s="2">
        <v>14</v>
      </c>
      <c r="K33" s="2" t="s">
        <v>92</v>
      </c>
      <c r="L33" s="8">
        <f t="shared" si="1"/>
        <v>0.2857142857142857</v>
      </c>
      <c r="M33" s="2" t="str">
        <f t="shared" si="2"/>
        <v>廖啟成(4/14）</v>
      </c>
    </row>
    <row r="34" spans="1:13" s="2" customFormat="1" ht="27" customHeight="1">
      <c r="A34" s="2">
        <v>33</v>
      </c>
      <c r="B34" s="1" t="s">
        <v>33</v>
      </c>
      <c r="C34" s="1" t="s">
        <v>72</v>
      </c>
      <c r="D34" s="2">
        <v>1</v>
      </c>
      <c r="E34" s="3">
        <v>77</v>
      </c>
      <c r="F34" s="2" t="e">
        <f>RANK(E34,$E$85:$E$98,0)</f>
        <v>#N/A</v>
      </c>
      <c r="G34" s="2">
        <v>14</v>
      </c>
      <c r="H34" s="2" t="e">
        <f aca="true" t="shared" si="3" ref="H34:H65">F34&amp;"/"&amp;G34</f>
        <v>#N/A</v>
      </c>
      <c r="I34" s="2">
        <v>13</v>
      </c>
      <c r="J34" s="2">
        <v>14</v>
      </c>
      <c r="K34" s="2" t="s">
        <v>102</v>
      </c>
      <c r="L34" s="8">
        <f aca="true" t="shared" si="4" ref="L34:L65">I34/J34</f>
        <v>0.9285714285714286</v>
      </c>
      <c r="M34" s="2" t="str">
        <f aca="true" t="shared" si="5" ref="M34:M65">C34&amp;"("&amp;K34&amp;"）"</f>
        <v>廖啟成(13/14）</v>
      </c>
    </row>
    <row r="35" spans="1:13" s="2" customFormat="1" ht="27" customHeight="1">
      <c r="A35" s="2">
        <v>34</v>
      </c>
      <c r="B35" s="1" t="s">
        <v>34</v>
      </c>
      <c r="C35" s="1" t="s">
        <v>78</v>
      </c>
      <c r="D35" s="2">
        <v>1</v>
      </c>
      <c r="E35" s="3">
        <v>82</v>
      </c>
      <c r="F35" s="2">
        <f>RANK(E35,$E$31:$E$43,0)</f>
        <v>3</v>
      </c>
      <c r="G35" s="2">
        <v>13</v>
      </c>
      <c r="H35" s="2" t="str">
        <f t="shared" si="3"/>
        <v>3/13</v>
      </c>
      <c r="I35" s="2">
        <v>4</v>
      </c>
      <c r="J35" s="2">
        <v>13</v>
      </c>
      <c r="K35" s="2" t="s">
        <v>109</v>
      </c>
      <c r="L35" s="8">
        <f t="shared" si="4"/>
        <v>0.3076923076923077</v>
      </c>
      <c r="M35" s="2" t="str">
        <f t="shared" si="5"/>
        <v>張永和(4/13）</v>
      </c>
    </row>
    <row r="36" spans="1:13" s="2" customFormat="1" ht="27" customHeight="1">
      <c r="A36" s="2">
        <v>35</v>
      </c>
      <c r="B36" s="1" t="s">
        <v>35</v>
      </c>
      <c r="C36" s="1" t="s">
        <v>78</v>
      </c>
      <c r="D36" s="2">
        <v>1</v>
      </c>
      <c r="E36" s="3">
        <v>81</v>
      </c>
      <c r="F36" s="2">
        <f>RANK(E36,$E$31:$E$43,0)</f>
        <v>5</v>
      </c>
      <c r="G36" s="2">
        <v>13</v>
      </c>
      <c r="H36" s="2" t="str">
        <f t="shared" si="3"/>
        <v>5/13</v>
      </c>
      <c r="I36" s="2">
        <v>5</v>
      </c>
      <c r="J36" s="2">
        <v>13</v>
      </c>
      <c r="K36" s="2" t="s">
        <v>110</v>
      </c>
      <c r="L36" s="8">
        <f t="shared" si="4"/>
        <v>0.38461538461538464</v>
      </c>
      <c r="M36" s="2" t="str">
        <f t="shared" si="5"/>
        <v>張永和(5/13）</v>
      </c>
    </row>
    <row r="37" spans="1:13" s="2" customFormat="1" ht="27" customHeight="1">
      <c r="A37" s="2">
        <v>36</v>
      </c>
      <c r="B37" s="1" t="s">
        <v>36</v>
      </c>
      <c r="C37" s="1" t="s">
        <v>72</v>
      </c>
      <c r="D37" s="2">
        <v>1</v>
      </c>
      <c r="E37" s="3">
        <v>83</v>
      </c>
      <c r="F37" s="2">
        <f>RANK(E37,$E$85:$E$98,0)</f>
        <v>8</v>
      </c>
      <c r="G37" s="2">
        <v>14</v>
      </c>
      <c r="H37" s="2" t="str">
        <f t="shared" si="3"/>
        <v>8/14</v>
      </c>
      <c r="I37" s="2">
        <v>6</v>
      </c>
      <c r="J37" s="2">
        <v>14</v>
      </c>
      <c r="K37" s="2" t="s">
        <v>115</v>
      </c>
      <c r="L37" s="8">
        <f t="shared" si="4"/>
        <v>0.42857142857142855</v>
      </c>
      <c r="M37" s="2" t="str">
        <f t="shared" si="5"/>
        <v>廖啟成(6/14）</v>
      </c>
    </row>
    <row r="38" spans="1:13" s="2" customFormat="1" ht="27" customHeight="1">
      <c r="A38" s="2">
        <v>37</v>
      </c>
      <c r="B38" s="1" t="s">
        <v>37</v>
      </c>
      <c r="C38" s="1" t="s">
        <v>78</v>
      </c>
      <c r="D38" s="2">
        <v>1</v>
      </c>
      <c r="E38" s="3">
        <v>79</v>
      </c>
      <c r="F38" s="2">
        <f>RANK(E38,$E$31:$E$43,0)</f>
        <v>6</v>
      </c>
      <c r="G38" s="2">
        <v>13</v>
      </c>
      <c r="H38" s="2" t="str">
        <f t="shared" si="3"/>
        <v>6/13</v>
      </c>
      <c r="I38" s="2">
        <v>7</v>
      </c>
      <c r="J38" s="2">
        <v>13</v>
      </c>
      <c r="K38" s="2" t="s">
        <v>107</v>
      </c>
      <c r="L38" s="8">
        <f t="shared" si="4"/>
        <v>0.5384615384615384</v>
      </c>
      <c r="M38" s="2" t="str">
        <f t="shared" si="5"/>
        <v>張永和(7/13）</v>
      </c>
    </row>
    <row r="39" spans="1:13" s="2" customFormat="1" ht="27" customHeight="1">
      <c r="A39" s="2">
        <v>38</v>
      </c>
      <c r="B39" s="1" t="s">
        <v>38</v>
      </c>
      <c r="C39" s="1" t="s">
        <v>77</v>
      </c>
      <c r="D39" s="2">
        <v>1</v>
      </c>
      <c r="E39" s="3">
        <v>76</v>
      </c>
      <c r="F39" s="2" t="e">
        <f>RANK(E39,$E$17:$E$30,0)</f>
        <v>#N/A</v>
      </c>
      <c r="G39" s="2">
        <v>14</v>
      </c>
      <c r="H39" s="2" t="e">
        <f t="shared" si="3"/>
        <v>#N/A</v>
      </c>
      <c r="I39" s="2">
        <v>8</v>
      </c>
      <c r="J39" s="2">
        <v>14</v>
      </c>
      <c r="K39" s="2" t="s">
        <v>96</v>
      </c>
      <c r="L39" s="8">
        <f t="shared" si="4"/>
        <v>0.5714285714285714</v>
      </c>
      <c r="M39" s="2" t="str">
        <f t="shared" si="5"/>
        <v>康照洲(8/14）</v>
      </c>
    </row>
    <row r="40" spans="1:13" s="2" customFormat="1" ht="27" customHeight="1">
      <c r="A40" s="2">
        <v>39</v>
      </c>
      <c r="B40" s="1" t="s">
        <v>39</v>
      </c>
      <c r="C40" s="1" t="s">
        <v>75</v>
      </c>
      <c r="D40" s="2">
        <v>1</v>
      </c>
      <c r="E40" s="3">
        <v>79</v>
      </c>
      <c r="F40" s="2" t="e">
        <f>RANK(E40,$E$58:$E$70,0)</f>
        <v>#N/A</v>
      </c>
      <c r="G40" s="2">
        <v>13</v>
      </c>
      <c r="H40" s="2" t="e">
        <f t="shared" si="3"/>
        <v>#N/A</v>
      </c>
      <c r="I40" s="2">
        <v>10</v>
      </c>
      <c r="J40" s="2">
        <v>13</v>
      </c>
      <c r="K40" s="2" t="s">
        <v>108</v>
      </c>
      <c r="L40" s="8">
        <f t="shared" si="4"/>
        <v>0.7692307692307693</v>
      </c>
      <c r="M40" s="2" t="str">
        <f t="shared" si="5"/>
        <v>傅偉祥(10/13）</v>
      </c>
    </row>
    <row r="41" spans="1:13" s="2" customFormat="1" ht="27" customHeight="1">
      <c r="A41" s="2">
        <v>40</v>
      </c>
      <c r="B41" s="1" t="s">
        <v>40</v>
      </c>
      <c r="C41" s="1" t="s">
        <v>78</v>
      </c>
      <c r="D41" s="2">
        <v>1</v>
      </c>
      <c r="E41" s="3">
        <v>79</v>
      </c>
      <c r="F41" s="2">
        <f>RANK(E41,$E$31:$E$43,0)</f>
        <v>6</v>
      </c>
      <c r="G41" s="2">
        <v>13</v>
      </c>
      <c r="H41" s="2" t="str">
        <f t="shared" si="3"/>
        <v>6/13</v>
      </c>
      <c r="I41" s="2">
        <v>7</v>
      </c>
      <c r="J41" s="2">
        <v>13</v>
      </c>
      <c r="K41" s="2" t="s">
        <v>107</v>
      </c>
      <c r="L41" s="8">
        <f t="shared" si="4"/>
        <v>0.5384615384615384</v>
      </c>
      <c r="M41" s="2" t="str">
        <f t="shared" si="5"/>
        <v>張永和(7/13）</v>
      </c>
    </row>
    <row r="42" spans="1:13" s="2" customFormat="1" ht="27" customHeight="1">
      <c r="A42" s="2">
        <v>41</v>
      </c>
      <c r="B42" s="1" t="s">
        <v>41</v>
      </c>
      <c r="C42" s="1" t="s">
        <v>79</v>
      </c>
      <c r="D42" s="2">
        <v>1</v>
      </c>
      <c r="E42" s="3">
        <v>79</v>
      </c>
      <c r="F42" s="2">
        <f>RANK(E42,$E$112:$E$125,0)</f>
        <v>3</v>
      </c>
      <c r="G42" s="2">
        <v>14</v>
      </c>
      <c r="H42" s="2" t="str">
        <f t="shared" si="3"/>
        <v>3/14</v>
      </c>
      <c r="I42" s="2">
        <v>9</v>
      </c>
      <c r="J42" s="2">
        <v>14</v>
      </c>
      <c r="K42" s="2" t="s">
        <v>98</v>
      </c>
      <c r="L42" s="8">
        <f t="shared" si="4"/>
        <v>0.6428571428571429</v>
      </c>
      <c r="M42" s="2" t="str">
        <f t="shared" si="5"/>
        <v>謝榮鴻(9/14）</v>
      </c>
    </row>
    <row r="43" spans="1:13" s="2" customFormat="1" ht="27" customHeight="1">
      <c r="A43" s="2">
        <v>42</v>
      </c>
      <c r="B43" s="1" t="s">
        <v>42</v>
      </c>
      <c r="C43" s="1" t="s">
        <v>73</v>
      </c>
      <c r="D43" s="2">
        <v>1</v>
      </c>
      <c r="E43" s="3">
        <v>77</v>
      </c>
      <c r="F43" s="2" t="e">
        <f>RANK(E43,$E$2:$E$16,0)</f>
        <v>#N/A</v>
      </c>
      <c r="G43" s="2">
        <v>15</v>
      </c>
      <c r="H43" s="2" t="e">
        <f t="shared" si="3"/>
        <v>#N/A</v>
      </c>
      <c r="I43" s="2">
        <v>14</v>
      </c>
      <c r="J43" s="2">
        <v>15</v>
      </c>
      <c r="K43" s="2" t="s">
        <v>89</v>
      </c>
      <c r="L43" s="8">
        <f t="shared" si="4"/>
        <v>0.9333333333333333</v>
      </c>
      <c r="M43" s="2" t="str">
        <f t="shared" si="5"/>
        <v>徐國強(14/15）</v>
      </c>
    </row>
    <row r="44" spans="1:13" s="2" customFormat="1" ht="27" customHeight="1">
      <c r="A44" s="2">
        <v>43</v>
      </c>
      <c r="B44" s="1" t="s">
        <v>43</v>
      </c>
      <c r="C44" s="1" t="s">
        <v>77</v>
      </c>
      <c r="D44" s="2">
        <v>1</v>
      </c>
      <c r="E44" s="3">
        <v>78</v>
      </c>
      <c r="F44" s="2">
        <f>RANK(E44,$E$17:$E$30,0)</f>
        <v>13</v>
      </c>
      <c r="G44" s="2">
        <v>14</v>
      </c>
      <c r="H44" s="2" t="str">
        <f t="shared" si="3"/>
        <v>13/14</v>
      </c>
      <c r="I44" s="2">
        <v>5</v>
      </c>
      <c r="J44" s="2">
        <v>14</v>
      </c>
      <c r="K44" s="2" t="s">
        <v>97</v>
      </c>
      <c r="L44" s="8">
        <f t="shared" si="4"/>
        <v>0.35714285714285715</v>
      </c>
      <c r="M44" s="2" t="str">
        <f t="shared" si="5"/>
        <v>康照洲(5/14）</v>
      </c>
    </row>
    <row r="45" spans="1:13" s="2" customFormat="1" ht="27" customHeight="1">
      <c r="A45" s="2">
        <v>44</v>
      </c>
      <c r="B45" s="1" t="s">
        <v>44</v>
      </c>
      <c r="C45" s="1" t="s">
        <v>79</v>
      </c>
      <c r="D45" s="2">
        <v>1</v>
      </c>
      <c r="E45" s="3">
        <v>79</v>
      </c>
      <c r="F45" s="2">
        <f>RANK(E45,$E$112:$E$125,0)</f>
        <v>3</v>
      </c>
      <c r="G45" s="2">
        <v>14</v>
      </c>
      <c r="H45" s="2" t="str">
        <f t="shared" si="3"/>
        <v>3/14</v>
      </c>
      <c r="I45" s="2">
        <v>9</v>
      </c>
      <c r="J45" s="2">
        <v>14</v>
      </c>
      <c r="K45" s="2" t="s">
        <v>98</v>
      </c>
      <c r="L45" s="8">
        <f t="shared" si="4"/>
        <v>0.6428571428571429</v>
      </c>
      <c r="M45" s="2" t="str">
        <f t="shared" si="5"/>
        <v>謝榮鴻(9/14）</v>
      </c>
    </row>
    <row r="46" spans="1:13" s="2" customFormat="1" ht="27" customHeight="1">
      <c r="A46" s="2">
        <v>45</v>
      </c>
      <c r="B46" s="1" t="s">
        <v>45</v>
      </c>
      <c r="C46" s="1" t="s">
        <v>77</v>
      </c>
      <c r="D46" s="2">
        <v>1</v>
      </c>
      <c r="E46" s="3">
        <v>78</v>
      </c>
      <c r="F46" s="2">
        <f>RANK(E46,$E$17:$E$30,0)</f>
        <v>13</v>
      </c>
      <c r="G46" s="2">
        <v>14</v>
      </c>
      <c r="H46" s="2" t="str">
        <f t="shared" si="3"/>
        <v>13/14</v>
      </c>
      <c r="I46" s="2">
        <v>5</v>
      </c>
      <c r="J46" s="2">
        <v>14</v>
      </c>
      <c r="K46" s="2" t="s">
        <v>97</v>
      </c>
      <c r="L46" s="8">
        <f t="shared" si="4"/>
        <v>0.35714285714285715</v>
      </c>
      <c r="M46" s="2" t="str">
        <f t="shared" si="5"/>
        <v>康照洲(5/14）</v>
      </c>
    </row>
    <row r="47" spans="1:13" s="2" customFormat="1" ht="27" customHeight="1">
      <c r="A47" s="2">
        <v>46</v>
      </c>
      <c r="B47" s="1" t="s">
        <v>46</v>
      </c>
      <c r="C47" s="1" t="s">
        <v>74</v>
      </c>
      <c r="D47" s="2">
        <v>1</v>
      </c>
      <c r="E47" s="3">
        <v>75</v>
      </c>
      <c r="F47" s="2">
        <f>RANK(E47,$E$99:$E$111,0)</f>
        <v>13</v>
      </c>
      <c r="G47" s="2">
        <v>13</v>
      </c>
      <c r="H47" s="2" t="str">
        <f t="shared" si="3"/>
        <v>13/13</v>
      </c>
      <c r="I47" s="2">
        <v>10</v>
      </c>
      <c r="J47" s="2">
        <v>13</v>
      </c>
      <c r="K47" s="2" t="s">
        <v>108</v>
      </c>
      <c r="L47" s="8">
        <f t="shared" si="4"/>
        <v>0.7692307692307693</v>
      </c>
      <c r="M47" s="2" t="str">
        <f t="shared" si="5"/>
        <v>謝昌衛(10/13）</v>
      </c>
    </row>
    <row r="48" spans="1:13" s="2" customFormat="1" ht="27" customHeight="1">
      <c r="A48" s="2">
        <v>47</v>
      </c>
      <c r="B48" s="1" t="s">
        <v>47</v>
      </c>
      <c r="C48" s="1" t="s">
        <v>78</v>
      </c>
      <c r="D48" s="2">
        <v>1</v>
      </c>
      <c r="E48" s="3">
        <v>80</v>
      </c>
      <c r="F48" s="2" t="e">
        <f>RANK(E48,$E$31:$E$43,0)</f>
        <v>#N/A</v>
      </c>
      <c r="G48" s="2">
        <v>13</v>
      </c>
      <c r="H48" s="2" t="e">
        <f t="shared" si="3"/>
        <v>#N/A</v>
      </c>
      <c r="I48" s="2">
        <v>6</v>
      </c>
      <c r="J48" s="2">
        <v>13</v>
      </c>
      <c r="K48" s="2" t="s">
        <v>111</v>
      </c>
      <c r="L48" s="8">
        <f t="shared" si="4"/>
        <v>0.46153846153846156</v>
      </c>
      <c r="M48" s="2" t="str">
        <f t="shared" si="5"/>
        <v>張永和(6/13）</v>
      </c>
    </row>
    <row r="49" spans="1:13" s="2" customFormat="1" ht="27" customHeight="1">
      <c r="A49" s="2">
        <v>48</v>
      </c>
      <c r="B49" s="1" t="s">
        <v>48</v>
      </c>
      <c r="C49" s="1" t="s">
        <v>75</v>
      </c>
      <c r="D49" s="2">
        <v>1</v>
      </c>
      <c r="E49" s="3">
        <v>76</v>
      </c>
      <c r="F49" s="2" t="e">
        <f>RANK(E49,$E$58:$E$70,0)</f>
        <v>#N/A</v>
      </c>
      <c r="G49" s="2">
        <v>13</v>
      </c>
      <c r="H49" s="2" t="e">
        <f t="shared" si="3"/>
        <v>#N/A</v>
      </c>
      <c r="I49" s="2">
        <v>11</v>
      </c>
      <c r="J49" s="2">
        <v>13</v>
      </c>
      <c r="K49" s="2" t="s">
        <v>116</v>
      </c>
      <c r="L49" s="8">
        <f t="shared" si="4"/>
        <v>0.8461538461538461</v>
      </c>
      <c r="M49" s="2" t="str">
        <f t="shared" si="5"/>
        <v>傅偉祥(11/13）</v>
      </c>
    </row>
    <row r="50" spans="1:13" s="2" customFormat="1" ht="27" customHeight="1">
      <c r="A50" s="2">
        <v>49</v>
      </c>
      <c r="B50" s="1" t="s">
        <v>49</v>
      </c>
      <c r="C50" s="1" t="s">
        <v>77</v>
      </c>
      <c r="D50" s="2">
        <v>1</v>
      </c>
      <c r="E50" s="3">
        <v>75</v>
      </c>
      <c r="F50" s="2" t="e">
        <f>RANK(E50,$E$17:$E$30,0)</f>
        <v>#N/A</v>
      </c>
      <c r="G50" s="2">
        <v>14</v>
      </c>
      <c r="H50" s="2" t="e">
        <f t="shared" si="3"/>
        <v>#N/A</v>
      </c>
      <c r="I50" s="2">
        <v>9</v>
      </c>
      <c r="J50" s="2">
        <v>14</v>
      </c>
      <c r="K50" s="2" t="s">
        <v>98</v>
      </c>
      <c r="L50" s="8">
        <f t="shared" si="4"/>
        <v>0.6428571428571429</v>
      </c>
      <c r="M50" s="2" t="str">
        <f t="shared" si="5"/>
        <v>康照洲(9/14）</v>
      </c>
    </row>
    <row r="51" spans="1:13" s="2" customFormat="1" ht="27" customHeight="1">
      <c r="A51" s="2">
        <v>50</v>
      </c>
      <c r="B51" s="1" t="s">
        <v>50</v>
      </c>
      <c r="C51" s="1" t="s">
        <v>78</v>
      </c>
      <c r="D51" s="2">
        <v>1</v>
      </c>
      <c r="E51" s="3">
        <v>78</v>
      </c>
      <c r="F51" s="2">
        <f>RANK(E51,$E$31:$E$43,0)</f>
        <v>10</v>
      </c>
      <c r="G51" s="2">
        <v>13</v>
      </c>
      <c r="H51" s="2" t="str">
        <f t="shared" si="3"/>
        <v>10/13</v>
      </c>
      <c r="I51" s="2">
        <v>10</v>
      </c>
      <c r="J51" s="2">
        <v>13</v>
      </c>
      <c r="K51" s="2" t="s">
        <v>108</v>
      </c>
      <c r="L51" s="8">
        <f t="shared" si="4"/>
        <v>0.7692307692307693</v>
      </c>
      <c r="M51" s="2" t="str">
        <f t="shared" si="5"/>
        <v>張永和(10/13）</v>
      </c>
    </row>
    <row r="52" spans="1:13" s="2" customFormat="1" ht="27" customHeight="1">
      <c r="A52" s="2">
        <v>51</v>
      </c>
      <c r="B52" s="1" t="s">
        <v>51</v>
      </c>
      <c r="C52" s="1" t="s">
        <v>72</v>
      </c>
      <c r="D52" s="2">
        <v>1</v>
      </c>
      <c r="E52" s="3">
        <v>77</v>
      </c>
      <c r="F52" s="2" t="e">
        <f>RANK(E52,$E$85:$E$98,0)</f>
        <v>#N/A</v>
      </c>
      <c r="G52" s="2">
        <v>14</v>
      </c>
      <c r="H52" s="2" t="e">
        <f t="shared" si="3"/>
        <v>#N/A</v>
      </c>
      <c r="I52" s="2">
        <v>13</v>
      </c>
      <c r="J52" s="2">
        <v>14</v>
      </c>
      <c r="K52" s="2" t="s">
        <v>102</v>
      </c>
      <c r="L52" s="8">
        <f t="shared" si="4"/>
        <v>0.9285714285714286</v>
      </c>
      <c r="M52" s="2" t="str">
        <f t="shared" si="5"/>
        <v>廖啟成(13/14）</v>
      </c>
    </row>
    <row r="53" spans="1:13" s="2" customFormat="1" ht="27" customHeight="1">
      <c r="A53" s="2">
        <v>52</v>
      </c>
      <c r="B53" s="1" t="s">
        <v>52</v>
      </c>
      <c r="C53" s="1" t="s">
        <v>77</v>
      </c>
      <c r="D53" s="2">
        <v>1</v>
      </c>
      <c r="E53" s="3">
        <v>73</v>
      </c>
      <c r="F53" s="2" t="e">
        <f>RANK(E53,$E$17:$E$30,0)</f>
        <v>#N/A</v>
      </c>
      <c r="G53" s="2">
        <v>14</v>
      </c>
      <c r="H53" s="2" t="e">
        <f t="shared" si="3"/>
        <v>#N/A</v>
      </c>
      <c r="I53" s="2">
        <v>10</v>
      </c>
      <c r="J53" s="2">
        <v>14</v>
      </c>
      <c r="K53" s="2" t="s">
        <v>99</v>
      </c>
      <c r="L53" s="8">
        <f t="shared" si="4"/>
        <v>0.7142857142857143</v>
      </c>
      <c r="M53" s="2" t="str">
        <f t="shared" si="5"/>
        <v>康照洲(10/14）</v>
      </c>
    </row>
    <row r="54" spans="1:13" s="2" customFormat="1" ht="27" customHeight="1">
      <c r="A54" s="2">
        <v>53</v>
      </c>
      <c r="B54" s="1" t="s">
        <v>53</v>
      </c>
      <c r="C54" s="1" t="s">
        <v>73</v>
      </c>
      <c r="D54" s="2">
        <v>1</v>
      </c>
      <c r="E54" s="3">
        <v>78</v>
      </c>
      <c r="F54" s="2" t="e">
        <f>RANK(E54,$E$2:$E$16,0)</f>
        <v>#N/A</v>
      </c>
      <c r="G54" s="2">
        <v>15</v>
      </c>
      <c r="H54" s="2" t="e">
        <f t="shared" si="3"/>
        <v>#N/A</v>
      </c>
      <c r="I54" s="2">
        <v>13</v>
      </c>
      <c r="J54" s="2">
        <v>15</v>
      </c>
      <c r="K54" s="2" t="s">
        <v>90</v>
      </c>
      <c r="L54" s="8">
        <f t="shared" si="4"/>
        <v>0.8666666666666667</v>
      </c>
      <c r="M54" s="2" t="str">
        <f t="shared" si="5"/>
        <v>徐國強(13/15）</v>
      </c>
    </row>
    <row r="55" spans="1:13" s="2" customFormat="1" ht="27" customHeight="1">
      <c r="A55" s="2">
        <v>54</v>
      </c>
      <c r="B55" s="1" t="s">
        <v>54</v>
      </c>
      <c r="C55" s="1" t="s">
        <v>75</v>
      </c>
      <c r="D55" s="2">
        <v>1</v>
      </c>
      <c r="E55" s="3">
        <v>74</v>
      </c>
      <c r="F55" s="2" t="e">
        <f>RANK(E55,$E$58:$E$70,0)</f>
        <v>#N/A</v>
      </c>
      <c r="G55" s="2">
        <v>13</v>
      </c>
      <c r="H55" s="2" t="e">
        <f t="shared" si="3"/>
        <v>#N/A</v>
      </c>
      <c r="I55" s="2">
        <v>13</v>
      </c>
      <c r="J55" s="2">
        <v>13</v>
      </c>
      <c r="K55" s="2" t="s">
        <v>113</v>
      </c>
      <c r="L55" s="8">
        <f t="shared" si="4"/>
        <v>1</v>
      </c>
      <c r="M55" s="2" t="str">
        <f t="shared" si="5"/>
        <v>傅偉祥(13/13）</v>
      </c>
    </row>
    <row r="56" spans="1:13" s="2" customFormat="1" ht="27" customHeight="1">
      <c r="A56" s="2">
        <v>55</v>
      </c>
      <c r="B56" s="1" t="s">
        <v>55</v>
      </c>
      <c r="C56" s="1" t="s">
        <v>78</v>
      </c>
      <c r="D56" s="2">
        <v>1</v>
      </c>
      <c r="E56" s="3">
        <v>77</v>
      </c>
      <c r="F56" s="2">
        <f>RANK(E56,$E$31:$E$43,0)</f>
        <v>11</v>
      </c>
      <c r="G56" s="2">
        <v>13</v>
      </c>
      <c r="H56" s="2" t="str">
        <f t="shared" si="3"/>
        <v>11/13</v>
      </c>
      <c r="I56" s="2">
        <v>12</v>
      </c>
      <c r="J56" s="2">
        <v>13</v>
      </c>
      <c r="K56" s="2" t="s">
        <v>112</v>
      </c>
      <c r="L56" s="8">
        <f t="shared" si="4"/>
        <v>0.9230769230769231</v>
      </c>
      <c r="M56" s="2" t="str">
        <f t="shared" si="5"/>
        <v>張永和(12/13）</v>
      </c>
    </row>
    <row r="57" spans="1:13" s="2" customFormat="1" ht="27" customHeight="1">
      <c r="A57" s="2">
        <v>56</v>
      </c>
      <c r="B57" s="1" t="s">
        <v>56</v>
      </c>
      <c r="C57" s="1" t="s">
        <v>79</v>
      </c>
      <c r="D57" s="2">
        <v>1</v>
      </c>
      <c r="E57" s="3">
        <v>76</v>
      </c>
      <c r="F57" s="2">
        <f>RANK(E57,$E$112:$E$125,0)</f>
        <v>7</v>
      </c>
      <c r="G57" s="2">
        <v>14</v>
      </c>
      <c r="H57" s="2" t="str">
        <f t="shared" si="3"/>
        <v>7/14</v>
      </c>
      <c r="I57" s="2">
        <v>14</v>
      </c>
      <c r="J57" s="2">
        <v>14</v>
      </c>
      <c r="K57" s="2" t="s">
        <v>101</v>
      </c>
      <c r="L57" s="8">
        <f t="shared" si="4"/>
        <v>1</v>
      </c>
      <c r="M57" s="2" t="str">
        <f t="shared" si="5"/>
        <v>謝榮鴻(14/14）</v>
      </c>
    </row>
    <row r="58" spans="1:13" s="2" customFormat="1" ht="27" customHeight="1">
      <c r="A58" s="2">
        <v>57</v>
      </c>
      <c r="B58" s="1" t="s">
        <v>57</v>
      </c>
      <c r="C58" s="1" t="s">
        <v>77</v>
      </c>
      <c r="D58" s="2">
        <v>1</v>
      </c>
      <c r="E58" s="3">
        <v>70</v>
      </c>
      <c r="F58" s="2" t="e">
        <f>RANK(E58,$E$17:$E$30,0)</f>
        <v>#N/A</v>
      </c>
      <c r="G58" s="2">
        <v>14</v>
      </c>
      <c r="H58" s="2" t="e">
        <f t="shared" si="3"/>
        <v>#N/A</v>
      </c>
      <c r="I58" s="2">
        <v>11</v>
      </c>
      <c r="J58" s="2">
        <v>14</v>
      </c>
      <c r="K58" s="2" t="s">
        <v>100</v>
      </c>
      <c r="L58" s="8">
        <f t="shared" si="4"/>
        <v>0.7857142857142857</v>
      </c>
      <c r="M58" s="2" t="str">
        <f t="shared" si="5"/>
        <v>康照洲(11/14）</v>
      </c>
    </row>
    <row r="59" spans="1:13" s="2" customFormat="1" ht="27" customHeight="1">
      <c r="A59" s="2">
        <v>58</v>
      </c>
      <c r="B59" s="1" t="s">
        <v>58</v>
      </c>
      <c r="C59" s="1" t="s">
        <v>73</v>
      </c>
      <c r="D59" s="2">
        <v>1</v>
      </c>
      <c r="E59" s="3">
        <v>75</v>
      </c>
      <c r="F59" s="2" t="e">
        <f>RANK(E59,$E$2:$E$16,0)</f>
        <v>#N/A</v>
      </c>
      <c r="G59" s="2">
        <v>15</v>
      </c>
      <c r="H59" s="2" t="e">
        <f t="shared" si="3"/>
        <v>#N/A</v>
      </c>
      <c r="I59" s="2">
        <v>15</v>
      </c>
      <c r="J59" s="2">
        <v>15</v>
      </c>
      <c r="K59" s="2" t="s">
        <v>91</v>
      </c>
      <c r="L59" s="8">
        <f t="shared" si="4"/>
        <v>1</v>
      </c>
      <c r="M59" s="2" t="str">
        <f t="shared" si="5"/>
        <v>徐國強(15/15）</v>
      </c>
    </row>
    <row r="60" spans="1:13" s="2" customFormat="1" ht="27" customHeight="1">
      <c r="A60" s="2">
        <v>59</v>
      </c>
      <c r="B60" s="1" t="s">
        <v>59</v>
      </c>
      <c r="C60" s="1" t="s">
        <v>78</v>
      </c>
      <c r="D60" s="2">
        <v>1</v>
      </c>
      <c r="E60" s="3">
        <v>75</v>
      </c>
      <c r="F60" s="2" t="e">
        <f>RANK(E60,$E$31:$E$43,0)</f>
        <v>#N/A</v>
      </c>
      <c r="G60" s="2">
        <v>13</v>
      </c>
      <c r="H60" s="2" t="e">
        <f t="shared" si="3"/>
        <v>#N/A</v>
      </c>
      <c r="I60" s="2">
        <v>13</v>
      </c>
      <c r="J60" s="2">
        <v>13</v>
      </c>
      <c r="K60" s="2" t="s">
        <v>113</v>
      </c>
      <c r="L60" s="8">
        <f t="shared" si="4"/>
        <v>1</v>
      </c>
      <c r="M60" s="2" t="str">
        <f t="shared" si="5"/>
        <v>張永和(13/13）</v>
      </c>
    </row>
    <row r="61" spans="1:13" s="2" customFormat="1" ht="27" customHeight="1">
      <c r="A61" s="2">
        <v>60</v>
      </c>
      <c r="B61" s="1" t="s">
        <v>60</v>
      </c>
      <c r="C61" s="1" t="s">
        <v>77</v>
      </c>
      <c r="D61" s="2">
        <v>1</v>
      </c>
      <c r="E61" s="3">
        <v>67</v>
      </c>
      <c r="F61" s="2" t="e">
        <f>RANK(E61,$E$17:$E$30,0)</f>
        <v>#N/A</v>
      </c>
      <c r="G61" s="2">
        <v>14</v>
      </c>
      <c r="H61" s="2" t="e">
        <f t="shared" si="3"/>
        <v>#N/A</v>
      </c>
      <c r="I61" s="2">
        <v>14</v>
      </c>
      <c r="J61" s="2">
        <v>14</v>
      </c>
      <c r="K61" s="2" t="s">
        <v>101</v>
      </c>
      <c r="L61" s="8">
        <f t="shared" si="4"/>
        <v>1</v>
      </c>
      <c r="M61" s="2" t="str">
        <f t="shared" si="5"/>
        <v>康照洲(14/14）</v>
      </c>
    </row>
    <row r="62" spans="1:13" s="2" customFormat="1" ht="27" customHeight="1">
      <c r="A62" s="2">
        <v>61</v>
      </c>
      <c r="B62" s="1" t="s">
        <v>61</v>
      </c>
      <c r="C62" s="1" t="s">
        <v>77</v>
      </c>
      <c r="D62" s="2">
        <v>1</v>
      </c>
      <c r="E62" s="3">
        <v>68</v>
      </c>
      <c r="F62" s="2" t="e">
        <f>RANK(E62,$E$17:$E$30,0)</f>
        <v>#N/A</v>
      </c>
      <c r="G62" s="2">
        <v>14</v>
      </c>
      <c r="H62" s="2" t="e">
        <f t="shared" si="3"/>
        <v>#N/A</v>
      </c>
      <c r="I62" s="2">
        <v>13</v>
      </c>
      <c r="J62" s="2">
        <v>14</v>
      </c>
      <c r="K62" s="2" t="s">
        <v>102</v>
      </c>
      <c r="L62" s="8">
        <f t="shared" si="4"/>
        <v>0.9285714285714286</v>
      </c>
      <c r="M62" s="2" t="str">
        <f t="shared" si="5"/>
        <v>康照洲(13/14）</v>
      </c>
    </row>
    <row r="63" spans="1:13" s="2" customFormat="1" ht="27" customHeight="1">
      <c r="A63" s="2">
        <v>62</v>
      </c>
      <c r="B63" s="1" t="s">
        <v>62</v>
      </c>
      <c r="C63" s="1" t="s">
        <v>77</v>
      </c>
      <c r="D63" s="2">
        <v>1</v>
      </c>
      <c r="E63" s="3">
        <v>69</v>
      </c>
      <c r="F63" s="2" t="e">
        <f>RANK(E63,$E$17:$E$30,0)</f>
        <v>#N/A</v>
      </c>
      <c r="G63" s="2">
        <v>14</v>
      </c>
      <c r="H63" s="2" t="e">
        <f t="shared" si="3"/>
        <v>#N/A</v>
      </c>
      <c r="I63" s="2">
        <v>12</v>
      </c>
      <c r="J63" s="2">
        <v>14</v>
      </c>
      <c r="K63" s="2" t="s">
        <v>103</v>
      </c>
      <c r="L63" s="8">
        <f t="shared" si="4"/>
        <v>0.8571428571428571</v>
      </c>
      <c r="M63" s="2" t="str">
        <f t="shared" si="5"/>
        <v>康照洲(12/14）</v>
      </c>
    </row>
    <row r="64" spans="1:13" s="2" customFormat="1" ht="27" customHeight="1">
      <c r="A64" s="2">
        <v>63</v>
      </c>
      <c r="B64" s="1" t="s">
        <v>0</v>
      </c>
      <c r="C64" s="1" t="s">
        <v>76</v>
      </c>
      <c r="D64" s="2">
        <v>2</v>
      </c>
      <c r="E64" s="3">
        <v>88</v>
      </c>
      <c r="F64" s="2">
        <f>RANK(E64,$E$71:$E$84,0)</f>
        <v>1</v>
      </c>
      <c r="G64" s="2">
        <v>14</v>
      </c>
      <c r="H64" s="2" t="str">
        <f t="shared" si="3"/>
        <v>1/14</v>
      </c>
      <c r="I64" s="2">
        <v>1</v>
      </c>
      <c r="J64" s="2">
        <v>14</v>
      </c>
      <c r="K64" s="2" t="s">
        <v>94</v>
      </c>
      <c r="L64" s="8">
        <f t="shared" si="4"/>
        <v>0.07142857142857142</v>
      </c>
      <c r="M64" s="2" t="str">
        <f t="shared" si="5"/>
        <v>楊振昌(1/14）</v>
      </c>
    </row>
    <row r="65" spans="1:13" s="2" customFormat="1" ht="27" customHeight="1">
      <c r="A65" s="2">
        <v>64</v>
      </c>
      <c r="B65" s="1" t="s">
        <v>2</v>
      </c>
      <c r="C65" s="1" t="s">
        <v>75</v>
      </c>
      <c r="D65" s="2">
        <v>2</v>
      </c>
      <c r="E65" s="3">
        <v>86</v>
      </c>
      <c r="F65" s="2">
        <f>RANK(E65,$E$58:$E$70,0)</f>
        <v>3</v>
      </c>
      <c r="G65" s="2">
        <v>13</v>
      </c>
      <c r="H65" s="2" t="str">
        <f t="shared" si="3"/>
        <v>3/13</v>
      </c>
      <c r="I65" s="2">
        <v>3</v>
      </c>
      <c r="J65" s="2">
        <v>13</v>
      </c>
      <c r="K65" s="2" t="s">
        <v>106</v>
      </c>
      <c r="L65" s="8">
        <f t="shared" si="4"/>
        <v>0.23076923076923078</v>
      </c>
      <c r="M65" s="2" t="str">
        <f t="shared" si="5"/>
        <v>傅偉祥(3/13）</v>
      </c>
    </row>
    <row r="66" spans="1:13" s="2" customFormat="1" ht="27" customHeight="1">
      <c r="A66" s="2">
        <v>65</v>
      </c>
      <c r="B66" s="1" t="s">
        <v>3</v>
      </c>
      <c r="C66" s="1" t="s">
        <v>79</v>
      </c>
      <c r="D66" s="2">
        <v>2</v>
      </c>
      <c r="E66" s="3">
        <v>86</v>
      </c>
      <c r="F66" s="2" t="e">
        <f>RANK(E66,$E$112:$E$125,0)</f>
        <v>#N/A</v>
      </c>
      <c r="G66" s="2">
        <v>14</v>
      </c>
      <c r="H66" s="2" t="e">
        <f aca="true" t="shared" si="6" ref="H66:H97">F66&amp;"/"&amp;G66</f>
        <v>#N/A</v>
      </c>
      <c r="I66" s="2">
        <v>3</v>
      </c>
      <c r="J66" s="2">
        <v>14</v>
      </c>
      <c r="K66" s="2" t="s">
        <v>93</v>
      </c>
      <c r="L66" s="8">
        <f aca="true" t="shared" si="7" ref="L66:L97">I66/J66</f>
        <v>0.21428571428571427</v>
      </c>
      <c r="M66" s="2" t="str">
        <f aca="true" t="shared" si="8" ref="M66:M97">C66&amp;"("&amp;K66&amp;"）"</f>
        <v>謝榮鴻(3/14）</v>
      </c>
    </row>
    <row r="67" spans="1:13" s="2" customFormat="1" ht="27" customHeight="1">
      <c r="A67" s="2">
        <v>66</v>
      </c>
      <c r="B67" s="1" t="s">
        <v>4</v>
      </c>
      <c r="C67" s="1" t="s">
        <v>75</v>
      </c>
      <c r="D67" s="2">
        <v>2</v>
      </c>
      <c r="E67" s="3">
        <v>86</v>
      </c>
      <c r="F67" s="2">
        <f>RANK(E67,$E$58:$E$70,0)</f>
        <v>3</v>
      </c>
      <c r="G67" s="2">
        <v>13</v>
      </c>
      <c r="H67" s="2" t="str">
        <f t="shared" si="6"/>
        <v>3/13</v>
      </c>
      <c r="I67" s="2">
        <v>3</v>
      </c>
      <c r="J67" s="2">
        <v>13</v>
      </c>
      <c r="K67" s="2" t="s">
        <v>106</v>
      </c>
      <c r="L67" s="8">
        <f t="shared" si="7"/>
        <v>0.23076923076923078</v>
      </c>
      <c r="M67" s="2" t="str">
        <f t="shared" si="8"/>
        <v>傅偉祥(3/13）</v>
      </c>
    </row>
    <row r="68" spans="1:13" s="2" customFormat="1" ht="27" customHeight="1">
      <c r="A68" s="2">
        <v>67</v>
      </c>
      <c r="B68" s="1" t="s">
        <v>5</v>
      </c>
      <c r="C68" s="1" t="s">
        <v>72</v>
      </c>
      <c r="D68" s="2">
        <v>2</v>
      </c>
      <c r="E68" s="3">
        <v>82</v>
      </c>
      <c r="F68" s="2">
        <f>RANK(E68,$E$85:$E$98,0)</f>
        <v>9</v>
      </c>
      <c r="G68" s="2">
        <v>14</v>
      </c>
      <c r="H68" s="2" t="str">
        <f t="shared" si="6"/>
        <v>9/14</v>
      </c>
      <c r="I68" s="2">
        <v>7</v>
      </c>
      <c r="J68" s="2">
        <v>14</v>
      </c>
      <c r="K68" s="2" t="s">
        <v>95</v>
      </c>
      <c r="L68" s="8">
        <f t="shared" si="7"/>
        <v>0.5</v>
      </c>
      <c r="M68" s="2" t="str">
        <f t="shared" si="8"/>
        <v>廖啟成(7/14）</v>
      </c>
    </row>
    <row r="69" spans="1:13" s="2" customFormat="1" ht="27" customHeight="1">
      <c r="A69" s="2">
        <v>68</v>
      </c>
      <c r="B69" s="1" t="s">
        <v>6</v>
      </c>
      <c r="C69" s="1" t="s">
        <v>79</v>
      </c>
      <c r="D69" s="2">
        <v>2</v>
      </c>
      <c r="E69" s="3">
        <v>87</v>
      </c>
      <c r="F69" s="2" t="e">
        <f>RANK(E69,$E$112:$E$125,0)</f>
        <v>#N/A</v>
      </c>
      <c r="G69" s="2">
        <v>14</v>
      </c>
      <c r="H69" s="2" t="e">
        <f t="shared" si="6"/>
        <v>#N/A</v>
      </c>
      <c r="I69" s="2">
        <v>1</v>
      </c>
      <c r="J69" s="2">
        <v>14</v>
      </c>
      <c r="K69" s="2" t="s">
        <v>94</v>
      </c>
      <c r="L69" s="8">
        <f t="shared" si="7"/>
        <v>0.07142857142857142</v>
      </c>
      <c r="M69" s="2" t="str">
        <f t="shared" si="8"/>
        <v>謝榮鴻(1/14）</v>
      </c>
    </row>
    <row r="70" spans="1:13" s="2" customFormat="1" ht="27" customHeight="1">
      <c r="A70" s="2">
        <v>69</v>
      </c>
      <c r="B70" s="1" t="s">
        <v>7</v>
      </c>
      <c r="C70" s="1" t="s">
        <v>79</v>
      </c>
      <c r="D70" s="2">
        <v>2</v>
      </c>
      <c r="E70" s="3">
        <v>85</v>
      </c>
      <c r="F70" s="2" t="e">
        <f>RANK(E70,$E$112:$E$125,0)</f>
        <v>#N/A</v>
      </c>
      <c r="G70" s="2">
        <v>14</v>
      </c>
      <c r="H70" s="2" t="e">
        <f t="shared" si="6"/>
        <v>#N/A</v>
      </c>
      <c r="I70" s="2">
        <v>4</v>
      </c>
      <c r="J70" s="2">
        <v>14</v>
      </c>
      <c r="K70" s="2" t="s">
        <v>92</v>
      </c>
      <c r="L70" s="8">
        <f t="shared" si="7"/>
        <v>0.2857142857142857</v>
      </c>
      <c r="M70" s="2" t="str">
        <f t="shared" si="8"/>
        <v>謝榮鴻(4/14）</v>
      </c>
    </row>
    <row r="71" spans="1:13" s="2" customFormat="1" ht="27" customHeight="1">
      <c r="A71" s="2">
        <v>70</v>
      </c>
      <c r="B71" s="1" t="s">
        <v>8</v>
      </c>
      <c r="C71" s="1" t="s">
        <v>72</v>
      </c>
      <c r="D71" s="2">
        <v>2</v>
      </c>
      <c r="E71" s="3">
        <v>84</v>
      </c>
      <c r="F71" s="2">
        <f>RANK(E71,$E$85:$E$98,0)</f>
        <v>6</v>
      </c>
      <c r="G71" s="2">
        <v>14</v>
      </c>
      <c r="H71" s="2" t="str">
        <f t="shared" si="6"/>
        <v>6/14</v>
      </c>
      <c r="I71" s="2">
        <v>5</v>
      </c>
      <c r="J71" s="2">
        <v>14</v>
      </c>
      <c r="K71" s="2" t="s">
        <v>97</v>
      </c>
      <c r="L71" s="8">
        <f t="shared" si="7"/>
        <v>0.35714285714285715</v>
      </c>
      <c r="M71" s="2" t="str">
        <f t="shared" si="8"/>
        <v>廖啟成(5/14）</v>
      </c>
    </row>
    <row r="72" spans="1:13" s="2" customFormat="1" ht="27" customHeight="1">
      <c r="A72" s="2">
        <v>71</v>
      </c>
      <c r="B72" s="1" t="s">
        <v>9</v>
      </c>
      <c r="C72" s="1" t="s">
        <v>75</v>
      </c>
      <c r="D72" s="2">
        <v>2</v>
      </c>
      <c r="E72" s="3">
        <v>82</v>
      </c>
      <c r="F72" s="2">
        <f>RANK(E72,$E$58:$E$70,0)</f>
        <v>7</v>
      </c>
      <c r="G72" s="2">
        <v>13</v>
      </c>
      <c r="H72" s="2" t="str">
        <f t="shared" si="6"/>
        <v>7/13</v>
      </c>
      <c r="I72" s="2">
        <v>6</v>
      </c>
      <c r="J72" s="2">
        <v>13</v>
      </c>
      <c r="K72" s="2" t="s">
        <v>111</v>
      </c>
      <c r="L72" s="8">
        <f t="shared" si="7"/>
        <v>0.46153846153846156</v>
      </c>
      <c r="M72" s="2" t="str">
        <f t="shared" si="8"/>
        <v>傅偉祥(6/13）</v>
      </c>
    </row>
    <row r="73" spans="1:13" s="2" customFormat="1" ht="27" customHeight="1">
      <c r="A73" s="2">
        <v>72</v>
      </c>
      <c r="B73" s="1" t="s">
        <v>10</v>
      </c>
      <c r="C73" s="1" t="s">
        <v>80</v>
      </c>
      <c r="D73" s="2">
        <v>2</v>
      </c>
      <c r="E73" s="3">
        <v>87</v>
      </c>
      <c r="F73" s="2" t="e">
        <f>RANK(E73,$E$44:$E$57,0)</f>
        <v>#N/A</v>
      </c>
      <c r="G73" s="2">
        <v>14</v>
      </c>
      <c r="H73" s="2" t="e">
        <f t="shared" si="6"/>
        <v>#N/A</v>
      </c>
      <c r="I73" s="2">
        <v>2</v>
      </c>
      <c r="J73" s="2">
        <v>14</v>
      </c>
      <c r="K73" s="2" t="s">
        <v>114</v>
      </c>
      <c r="L73" s="8">
        <f t="shared" si="7"/>
        <v>0.14285714285714285</v>
      </c>
      <c r="M73" s="2" t="str">
        <f t="shared" si="8"/>
        <v>陳家揚(2/14）</v>
      </c>
    </row>
    <row r="74" spans="1:13" s="2" customFormat="1" ht="27" customHeight="1">
      <c r="A74" s="2">
        <v>73</v>
      </c>
      <c r="B74" s="1" t="s">
        <v>11</v>
      </c>
      <c r="C74" s="1" t="s">
        <v>76</v>
      </c>
      <c r="D74" s="2">
        <v>2</v>
      </c>
      <c r="E74" s="3">
        <v>82</v>
      </c>
      <c r="F74" s="2">
        <f>RANK(E74,$E$71:$E$84,0)</f>
        <v>9</v>
      </c>
      <c r="G74" s="2">
        <v>14</v>
      </c>
      <c r="H74" s="2" t="str">
        <f t="shared" si="6"/>
        <v>9/14</v>
      </c>
      <c r="I74" s="2">
        <v>4</v>
      </c>
      <c r="J74" s="2">
        <v>14</v>
      </c>
      <c r="K74" s="2" t="s">
        <v>92</v>
      </c>
      <c r="L74" s="8">
        <f t="shared" si="7"/>
        <v>0.2857142857142857</v>
      </c>
      <c r="M74" s="2" t="str">
        <f t="shared" si="8"/>
        <v>楊振昌(4/14）</v>
      </c>
    </row>
    <row r="75" spans="1:13" s="2" customFormat="1" ht="27" customHeight="1">
      <c r="A75" s="2">
        <v>74</v>
      </c>
      <c r="B75" s="1" t="s">
        <v>12</v>
      </c>
      <c r="C75" s="1" t="s">
        <v>75</v>
      </c>
      <c r="D75" s="2">
        <v>2</v>
      </c>
      <c r="E75" s="3">
        <v>88</v>
      </c>
      <c r="F75" s="2">
        <f>RANK(E75,$E$58:$E$70,0)</f>
        <v>1</v>
      </c>
      <c r="G75" s="2">
        <v>13</v>
      </c>
      <c r="H75" s="2" t="str">
        <f t="shared" si="6"/>
        <v>1/13</v>
      </c>
      <c r="I75" s="2">
        <v>1</v>
      </c>
      <c r="J75" s="2">
        <v>13</v>
      </c>
      <c r="K75" s="2" t="s">
        <v>105</v>
      </c>
      <c r="L75" s="8">
        <f t="shared" si="7"/>
        <v>0.07692307692307693</v>
      </c>
      <c r="M75" s="2" t="str">
        <f t="shared" si="8"/>
        <v>傅偉祥(1/13）</v>
      </c>
    </row>
    <row r="76" spans="1:13" s="2" customFormat="1" ht="27" customHeight="1">
      <c r="A76" s="2">
        <v>75</v>
      </c>
      <c r="B76" s="1" t="s">
        <v>13</v>
      </c>
      <c r="C76" s="1" t="s">
        <v>80</v>
      </c>
      <c r="D76" s="2">
        <v>2</v>
      </c>
      <c r="E76" s="3">
        <v>84</v>
      </c>
      <c r="F76" s="2" t="e">
        <f>RANK(E76,$E$44:$E$57,0)</f>
        <v>#N/A</v>
      </c>
      <c r="G76" s="2">
        <v>14</v>
      </c>
      <c r="H76" s="2" t="e">
        <f t="shared" si="6"/>
        <v>#N/A</v>
      </c>
      <c r="I76" s="2">
        <v>5</v>
      </c>
      <c r="J76" s="2">
        <v>14</v>
      </c>
      <c r="K76" s="2" t="s">
        <v>97</v>
      </c>
      <c r="L76" s="8">
        <f t="shared" si="7"/>
        <v>0.35714285714285715</v>
      </c>
      <c r="M76" s="2" t="str">
        <f t="shared" si="8"/>
        <v>陳家揚(5/14）</v>
      </c>
    </row>
    <row r="77" spans="1:13" s="2" customFormat="1" ht="27" customHeight="1">
      <c r="A77" s="2">
        <v>76</v>
      </c>
      <c r="B77" s="1" t="s">
        <v>14</v>
      </c>
      <c r="C77" s="1" t="s">
        <v>79</v>
      </c>
      <c r="D77" s="2">
        <v>2</v>
      </c>
      <c r="E77" s="3">
        <v>81</v>
      </c>
      <c r="F77" s="2">
        <f>RANK(E77,$E$112:$E$125,0)</f>
        <v>1</v>
      </c>
      <c r="G77" s="2">
        <v>14</v>
      </c>
      <c r="H77" s="2" t="str">
        <f t="shared" si="6"/>
        <v>1/14</v>
      </c>
      <c r="I77" s="2">
        <v>8</v>
      </c>
      <c r="J77" s="2">
        <v>14</v>
      </c>
      <c r="K77" s="2" t="s">
        <v>96</v>
      </c>
      <c r="L77" s="8">
        <f t="shared" si="7"/>
        <v>0.5714285714285714</v>
      </c>
      <c r="M77" s="2" t="str">
        <f t="shared" si="8"/>
        <v>謝榮鴻(8/14）</v>
      </c>
    </row>
    <row r="78" spans="1:13" s="2" customFormat="1" ht="27" customHeight="1">
      <c r="A78" s="2">
        <v>77</v>
      </c>
      <c r="B78" s="1" t="s">
        <v>15</v>
      </c>
      <c r="C78" s="1" t="s">
        <v>80</v>
      </c>
      <c r="D78" s="2">
        <v>2</v>
      </c>
      <c r="E78" s="3">
        <v>87</v>
      </c>
      <c r="F78" s="2" t="e">
        <f>RANK(E78,$E$44:$E$57,0)</f>
        <v>#N/A</v>
      </c>
      <c r="G78" s="2">
        <v>14</v>
      </c>
      <c r="H78" s="2" t="e">
        <f t="shared" si="6"/>
        <v>#N/A</v>
      </c>
      <c r="I78" s="2">
        <v>2</v>
      </c>
      <c r="J78" s="2">
        <v>14</v>
      </c>
      <c r="K78" s="2" t="s">
        <v>114</v>
      </c>
      <c r="L78" s="8">
        <f t="shared" si="7"/>
        <v>0.14285714285714285</v>
      </c>
      <c r="M78" s="2" t="str">
        <f t="shared" si="8"/>
        <v>陳家揚(2/14）</v>
      </c>
    </row>
    <row r="79" spans="1:13" s="2" customFormat="1" ht="27" customHeight="1">
      <c r="A79" s="2">
        <v>78</v>
      </c>
      <c r="B79" s="1" t="s">
        <v>16</v>
      </c>
      <c r="C79" s="1" t="s">
        <v>80</v>
      </c>
      <c r="D79" s="2">
        <v>2</v>
      </c>
      <c r="E79" s="3">
        <v>85</v>
      </c>
      <c r="F79" s="2" t="e">
        <f>RANK(E79,$E$44:$E$57,0)</f>
        <v>#N/A</v>
      </c>
      <c r="G79" s="2">
        <v>14</v>
      </c>
      <c r="H79" s="2" t="e">
        <f t="shared" si="6"/>
        <v>#N/A</v>
      </c>
      <c r="I79" s="2">
        <v>4</v>
      </c>
      <c r="J79" s="2">
        <v>14</v>
      </c>
      <c r="K79" s="2" t="s">
        <v>92</v>
      </c>
      <c r="L79" s="8">
        <f t="shared" si="7"/>
        <v>0.2857142857142857</v>
      </c>
      <c r="M79" s="2" t="str">
        <f t="shared" si="8"/>
        <v>陳家揚(4/14）</v>
      </c>
    </row>
    <row r="80" spans="1:13" s="2" customFormat="1" ht="27" customHeight="1">
      <c r="A80" s="2">
        <v>79</v>
      </c>
      <c r="B80" s="1" t="s">
        <v>17</v>
      </c>
      <c r="C80" s="1" t="s">
        <v>79</v>
      </c>
      <c r="D80" s="2">
        <v>2</v>
      </c>
      <c r="E80" s="3">
        <v>87</v>
      </c>
      <c r="F80" s="2" t="e">
        <f>RANK(E80,$E$112:$E$125,0)</f>
        <v>#N/A</v>
      </c>
      <c r="G80" s="2">
        <v>14</v>
      </c>
      <c r="H80" s="2" t="e">
        <f t="shared" si="6"/>
        <v>#N/A</v>
      </c>
      <c r="I80" s="2">
        <v>1</v>
      </c>
      <c r="J80" s="2">
        <v>14</v>
      </c>
      <c r="K80" s="2" t="s">
        <v>94</v>
      </c>
      <c r="L80" s="8">
        <f t="shared" si="7"/>
        <v>0.07142857142857142</v>
      </c>
      <c r="M80" s="2" t="str">
        <f t="shared" si="8"/>
        <v>謝榮鴻(1/14）</v>
      </c>
    </row>
    <row r="81" spans="1:13" s="2" customFormat="1" ht="27" customHeight="1">
      <c r="A81" s="2">
        <v>80</v>
      </c>
      <c r="B81" s="1" t="s">
        <v>18</v>
      </c>
      <c r="C81" s="1" t="s">
        <v>80</v>
      </c>
      <c r="D81" s="2">
        <v>2</v>
      </c>
      <c r="E81" s="3">
        <v>78</v>
      </c>
      <c r="F81" s="2">
        <f>RANK(E81,$E$44:$E$57,0)</f>
        <v>3</v>
      </c>
      <c r="G81" s="2">
        <v>14</v>
      </c>
      <c r="H81" s="2" t="str">
        <f t="shared" si="6"/>
        <v>3/14</v>
      </c>
      <c r="I81" s="2">
        <v>11</v>
      </c>
      <c r="J81" s="2">
        <v>14</v>
      </c>
      <c r="K81" s="2" t="s">
        <v>100</v>
      </c>
      <c r="L81" s="8">
        <f t="shared" si="7"/>
        <v>0.7857142857142857</v>
      </c>
      <c r="M81" s="2" t="str">
        <f t="shared" si="8"/>
        <v>陳家揚(11/14）</v>
      </c>
    </row>
    <row r="82" spans="1:13" s="2" customFormat="1" ht="27" customHeight="1">
      <c r="A82" s="2">
        <v>81</v>
      </c>
      <c r="B82" s="1" t="s">
        <v>19</v>
      </c>
      <c r="C82" s="1" t="s">
        <v>76</v>
      </c>
      <c r="D82" s="2">
        <v>2</v>
      </c>
      <c r="E82" s="3">
        <v>82</v>
      </c>
      <c r="F82" s="2">
        <f>RANK(E82,$E$71:$E$84,0)</f>
        <v>9</v>
      </c>
      <c r="G82" s="2">
        <v>14</v>
      </c>
      <c r="H82" s="2" t="str">
        <f t="shared" si="6"/>
        <v>9/14</v>
      </c>
      <c r="I82" s="2">
        <v>4</v>
      </c>
      <c r="J82" s="2">
        <v>14</v>
      </c>
      <c r="K82" s="2" t="s">
        <v>92</v>
      </c>
      <c r="L82" s="8">
        <f t="shared" si="7"/>
        <v>0.2857142857142857</v>
      </c>
      <c r="M82" s="2" t="str">
        <f t="shared" si="8"/>
        <v>楊振昌(4/14）</v>
      </c>
    </row>
    <row r="83" spans="1:13" s="2" customFormat="1" ht="27" customHeight="1">
      <c r="A83" s="2">
        <v>82</v>
      </c>
      <c r="B83" s="1" t="s">
        <v>20</v>
      </c>
      <c r="C83" s="1" t="s">
        <v>79</v>
      </c>
      <c r="D83" s="2">
        <v>2</v>
      </c>
      <c r="E83" s="3">
        <v>84</v>
      </c>
      <c r="F83" s="2" t="e">
        <f>RANK(E83,$E$112:$E$125,0)</f>
        <v>#N/A</v>
      </c>
      <c r="G83" s="2">
        <v>14</v>
      </c>
      <c r="H83" s="2" t="e">
        <f t="shared" si="6"/>
        <v>#N/A</v>
      </c>
      <c r="I83" s="2">
        <v>5</v>
      </c>
      <c r="J83" s="2">
        <v>14</v>
      </c>
      <c r="K83" s="2" t="s">
        <v>97</v>
      </c>
      <c r="L83" s="8">
        <f t="shared" si="7"/>
        <v>0.35714285714285715</v>
      </c>
      <c r="M83" s="2" t="str">
        <f t="shared" si="8"/>
        <v>謝榮鴻(5/14）</v>
      </c>
    </row>
    <row r="84" spans="1:13" s="2" customFormat="1" ht="27" customHeight="1">
      <c r="A84" s="2">
        <v>83</v>
      </c>
      <c r="B84" s="1" t="s">
        <v>21</v>
      </c>
      <c r="C84" s="1" t="s">
        <v>80</v>
      </c>
      <c r="D84" s="2">
        <v>2</v>
      </c>
      <c r="E84" s="3">
        <v>78</v>
      </c>
      <c r="F84" s="2">
        <f>RANK(E84,$E$44:$E$57,0)</f>
        <v>3</v>
      </c>
      <c r="G84" s="2">
        <v>14</v>
      </c>
      <c r="H84" s="2" t="str">
        <f t="shared" si="6"/>
        <v>3/14</v>
      </c>
      <c r="I84" s="2">
        <v>11</v>
      </c>
      <c r="J84" s="2">
        <v>14</v>
      </c>
      <c r="K84" s="2" t="s">
        <v>100</v>
      </c>
      <c r="L84" s="8">
        <f t="shared" si="7"/>
        <v>0.7857142857142857</v>
      </c>
      <c r="M84" s="2" t="str">
        <f t="shared" si="8"/>
        <v>陳家揚(11/14）</v>
      </c>
    </row>
    <row r="85" spans="1:13" s="2" customFormat="1" ht="27" customHeight="1">
      <c r="A85" s="2">
        <v>84</v>
      </c>
      <c r="B85" s="1" t="s">
        <v>22</v>
      </c>
      <c r="C85" s="1" t="s">
        <v>73</v>
      </c>
      <c r="D85" s="2">
        <v>2</v>
      </c>
      <c r="E85" s="3">
        <v>80</v>
      </c>
      <c r="F85" s="2">
        <f>RANK(E85,$E$2:$E$16,0)</f>
        <v>14</v>
      </c>
      <c r="G85" s="2">
        <v>15</v>
      </c>
      <c r="H85" s="2" t="str">
        <f t="shared" si="6"/>
        <v>14/15</v>
      </c>
      <c r="I85" s="2">
        <v>10</v>
      </c>
      <c r="J85" s="2">
        <v>15</v>
      </c>
      <c r="K85" s="2" t="s">
        <v>87</v>
      </c>
      <c r="L85" s="8">
        <f t="shared" si="7"/>
        <v>0.6666666666666666</v>
      </c>
      <c r="M85" s="2" t="str">
        <f t="shared" si="8"/>
        <v>徐國強(10/15）</v>
      </c>
    </row>
    <row r="86" spans="1:13" s="2" customFormat="1" ht="27" customHeight="1">
      <c r="A86" s="2">
        <v>85</v>
      </c>
      <c r="B86" s="1" t="s">
        <v>23</v>
      </c>
      <c r="C86" s="1" t="s">
        <v>80</v>
      </c>
      <c r="D86" s="2">
        <v>2</v>
      </c>
      <c r="E86" s="3">
        <v>88</v>
      </c>
      <c r="F86" s="2" t="e">
        <f>RANK(E86,$E$44:$E$57,0)</f>
        <v>#N/A</v>
      </c>
      <c r="G86" s="2">
        <v>14</v>
      </c>
      <c r="H86" s="2" t="e">
        <f t="shared" si="6"/>
        <v>#N/A</v>
      </c>
      <c r="I86" s="2">
        <v>1</v>
      </c>
      <c r="J86" s="2">
        <v>14</v>
      </c>
      <c r="K86" s="2" t="s">
        <v>94</v>
      </c>
      <c r="L86" s="8">
        <f t="shared" si="7"/>
        <v>0.07142857142857142</v>
      </c>
      <c r="M86" s="2" t="str">
        <f t="shared" si="8"/>
        <v>陳家揚(1/14）</v>
      </c>
    </row>
    <row r="87" spans="1:13" s="2" customFormat="1" ht="27" customHeight="1">
      <c r="A87" s="2">
        <v>86</v>
      </c>
      <c r="B87" s="1" t="s">
        <v>24</v>
      </c>
      <c r="C87" s="1" t="s">
        <v>79</v>
      </c>
      <c r="D87" s="2">
        <v>2</v>
      </c>
      <c r="E87" s="3">
        <v>84</v>
      </c>
      <c r="F87" s="2" t="e">
        <f>RANK(E87,$E$112:$E$125,0)</f>
        <v>#N/A</v>
      </c>
      <c r="G87" s="2">
        <v>14</v>
      </c>
      <c r="H87" s="2" t="e">
        <f t="shared" si="6"/>
        <v>#N/A</v>
      </c>
      <c r="I87" s="2">
        <v>5</v>
      </c>
      <c r="J87" s="2">
        <v>14</v>
      </c>
      <c r="K87" s="2" t="s">
        <v>97</v>
      </c>
      <c r="L87" s="8">
        <f t="shared" si="7"/>
        <v>0.35714285714285715</v>
      </c>
      <c r="M87" s="2" t="str">
        <f t="shared" si="8"/>
        <v>謝榮鴻(5/14）</v>
      </c>
    </row>
    <row r="88" spans="1:13" s="2" customFormat="1" ht="27" customHeight="1">
      <c r="A88" s="2">
        <v>87</v>
      </c>
      <c r="B88" s="1" t="s">
        <v>25</v>
      </c>
      <c r="C88" s="1" t="s">
        <v>73</v>
      </c>
      <c r="D88" s="2">
        <v>2</v>
      </c>
      <c r="E88" s="3">
        <v>82</v>
      </c>
      <c r="F88" s="2">
        <f>RANK(E88,$E$2:$E$16,0)</f>
        <v>13</v>
      </c>
      <c r="G88" s="2">
        <v>15</v>
      </c>
      <c r="H88" s="2" t="str">
        <f t="shared" si="6"/>
        <v>13/15</v>
      </c>
      <c r="I88" s="2">
        <v>8</v>
      </c>
      <c r="J88" s="2">
        <v>15</v>
      </c>
      <c r="K88" s="2" t="s">
        <v>88</v>
      </c>
      <c r="L88" s="8">
        <f t="shared" si="7"/>
        <v>0.5333333333333333</v>
      </c>
      <c r="M88" s="2" t="str">
        <f t="shared" si="8"/>
        <v>徐國強(8/15）</v>
      </c>
    </row>
    <row r="89" spans="1:13" s="2" customFormat="1" ht="27" customHeight="1">
      <c r="A89" s="2">
        <v>88</v>
      </c>
      <c r="B89" s="1" t="s">
        <v>26</v>
      </c>
      <c r="C89" s="1" t="s">
        <v>73</v>
      </c>
      <c r="D89" s="2">
        <v>2</v>
      </c>
      <c r="E89" s="3">
        <v>85</v>
      </c>
      <c r="F89" s="2">
        <f>RANK(E89,$E$2:$E$16,0)</f>
        <v>9</v>
      </c>
      <c r="G89" s="2">
        <v>15</v>
      </c>
      <c r="H89" s="2" t="str">
        <f t="shared" si="6"/>
        <v>9/15</v>
      </c>
      <c r="I89" s="2">
        <v>5</v>
      </c>
      <c r="J89" s="2">
        <v>15</v>
      </c>
      <c r="K89" s="2" t="s">
        <v>86</v>
      </c>
      <c r="L89" s="8">
        <f t="shared" si="7"/>
        <v>0.3333333333333333</v>
      </c>
      <c r="M89" s="2" t="str">
        <f t="shared" si="8"/>
        <v>徐國強(5/15）</v>
      </c>
    </row>
    <row r="90" spans="1:13" s="2" customFormat="1" ht="27" customHeight="1">
      <c r="A90" s="2">
        <v>89</v>
      </c>
      <c r="B90" s="1" t="s">
        <v>27</v>
      </c>
      <c r="C90" s="1" t="s">
        <v>74</v>
      </c>
      <c r="D90" s="2">
        <v>2</v>
      </c>
      <c r="E90" s="3">
        <v>85</v>
      </c>
      <c r="F90" s="2" t="e">
        <f>RANK(E90,$E$99:$E$111,0)</f>
        <v>#N/A</v>
      </c>
      <c r="G90" s="2">
        <v>13</v>
      </c>
      <c r="H90" s="2" t="e">
        <f t="shared" si="6"/>
        <v>#N/A</v>
      </c>
      <c r="I90" s="2">
        <v>1</v>
      </c>
      <c r="J90" s="2">
        <v>13</v>
      </c>
      <c r="K90" s="2" t="s">
        <v>105</v>
      </c>
      <c r="L90" s="8">
        <f t="shared" si="7"/>
        <v>0.07692307692307693</v>
      </c>
      <c r="M90" s="2" t="str">
        <f t="shared" si="8"/>
        <v>謝昌衛(1/13）</v>
      </c>
    </row>
    <row r="91" spans="1:13" s="2" customFormat="1" ht="27" customHeight="1">
      <c r="A91" s="2">
        <v>90</v>
      </c>
      <c r="B91" s="1" t="s">
        <v>28</v>
      </c>
      <c r="C91" s="1" t="s">
        <v>75</v>
      </c>
      <c r="D91" s="2">
        <v>2</v>
      </c>
      <c r="E91" s="3">
        <v>83</v>
      </c>
      <c r="F91" s="2" t="e">
        <f>RANK(E91,$E$58:$E$70,0)</f>
        <v>#N/A</v>
      </c>
      <c r="G91" s="2">
        <v>13</v>
      </c>
      <c r="H91" s="2" t="e">
        <f t="shared" si="6"/>
        <v>#N/A</v>
      </c>
      <c r="I91" s="2">
        <v>5</v>
      </c>
      <c r="J91" s="2">
        <v>13</v>
      </c>
      <c r="K91" s="2" t="s">
        <v>110</v>
      </c>
      <c r="L91" s="8">
        <f t="shared" si="7"/>
        <v>0.38461538461538464</v>
      </c>
      <c r="M91" s="2" t="str">
        <f t="shared" si="8"/>
        <v>傅偉祥(5/13）</v>
      </c>
    </row>
    <row r="92" spans="1:13" s="2" customFormat="1" ht="27" customHeight="1">
      <c r="A92" s="2">
        <v>91</v>
      </c>
      <c r="B92" s="1" t="s">
        <v>29</v>
      </c>
      <c r="C92" s="1" t="s">
        <v>74</v>
      </c>
      <c r="D92" s="2">
        <v>2</v>
      </c>
      <c r="E92" s="3">
        <v>85</v>
      </c>
      <c r="F92" s="2" t="e">
        <f>RANK(E92,$E$99:$E$111,0)</f>
        <v>#N/A</v>
      </c>
      <c r="G92" s="2">
        <v>13</v>
      </c>
      <c r="H92" s="2" t="e">
        <f t="shared" si="6"/>
        <v>#N/A</v>
      </c>
      <c r="I92" s="2">
        <v>1</v>
      </c>
      <c r="J92" s="2">
        <v>13</v>
      </c>
      <c r="K92" s="2" t="s">
        <v>105</v>
      </c>
      <c r="L92" s="8">
        <f t="shared" si="7"/>
        <v>0.07692307692307693</v>
      </c>
      <c r="M92" s="2" t="str">
        <f t="shared" si="8"/>
        <v>謝昌衛(1/13）</v>
      </c>
    </row>
    <row r="93" spans="1:13" s="2" customFormat="1" ht="27" customHeight="1">
      <c r="A93" s="2">
        <v>92</v>
      </c>
      <c r="B93" s="1" t="s">
        <v>30</v>
      </c>
      <c r="C93" s="1" t="s">
        <v>76</v>
      </c>
      <c r="D93" s="2">
        <v>2</v>
      </c>
      <c r="E93" s="3">
        <v>85</v>
      </c>
      <c r="F93" s="2">
        <f>RANK(E93,$E$71:$E$84,0)</f>
        <v>5</v>
      </c>
      <c r="G93" s="2">
        <v>14</v>
      </c>
      <c r="H93" s="2" t="str">
        <f t="shared" si="6"/>
        <v>5/14</v>
      </c>
      <c r="I93" s="2">
        <v>2</v>
      </c>
      <c r="J93" s="2">
        <v>14</v>
      </c>
      <c r="K93" s="2" t="s">
        <v>114</v>
      </c>
      <c r="L93" s="8">
        <f t="shared" si="7"/>
        <v>0.14285714285714285</v>
      </c>
      <c r="M93" s="2" t="str">
        <f t="shared" si="8"/>
        <v>楊振昌(2/14）</v>
      </c>
    </row>
    <row r="94" spans="1:13" s="2" customFormat="1" ht="27" customHeight="1">
      <c r="A94" s="2">
        <v>93</v>
      </c>
      <c r="B94" s="1" t="s">
        <v>31</v>
      </c>
      <c r="C94" s="1" t="s">
        <v>76</v>
      </c>
      <c r="D94" s="2">
        <v>2</v>
      </c>
      <c r="E94" s="3">
        <v>79</v>
      </c>
      <c r="F94" s="2" t="e">
        <f>RANK(E94,$E$71:$E$84,0)</f>
        <v>#N/A</v>
      </c>
      <c r="G94" s="2">
        <v>14</v>
      </c>
      <c r="H94" s="2" t="e">
        <f t="shared" si="6"/>
        <v>#N/A</v>
      </c>
      <c r="I94" s="2">
        <v>6</v>
      </c>
      <c r="J94" s="2">
        <v>14</v>
      </c>
      <c r="K94" s="2" t="s">
        <v>115</v>
      </c>
      <c r="L94" s="8">
        <f t="shared" si="7"/>
        <v>0.42857142857142855</v>
      </c>
      <c r="M94" s="2" t="str">
        <f t="shared" si="8"/>
        <v>楊振昌(6/14）</v>
      </c>
    </row>
    <row r="95" spans="1:13" s="2" customFormat="1" ht="27" customHeight="1">
      <c r="A95" s="2">
        <v>94</v>
      </c>
      <c r="B95" s="1" t="s">
        <v>32</v>
      </c>
      <c r="C95" s="1" t="s">
        <v>76</v>
      </c>
      <c r="D95" s="2">
        <v>2</v>
      </c>
      <c r="E95" s="3">
        <v>76</v>
      </c>
      <c r="F95" s="2" t="e">
        <f>RANK(E95,$E$71:$E$84,0)</f>
        <v>#N/A</v>
      </c>
      <c r="G95" s="2">
        <v>14</v>
      </c>
      <c r="H95" s="2" t="e">
        <f t="shared" si="6"/>
        <v>#N/A</v>
      </c>
      <c r="I95" s="2">
        <v>12</v>
      </c>
      <c r="J95" s="2">
        <v>14</v>
      </c>
      <c r="K95" s="2" t="s">
        <v>103</v>
      </c>
      <c r="L95" s="8">
        <f t="shared" si="7"/>
        <v>0.8571428571428571</v>
      </c>
      <c r="M95" s="2" t="str">
        <f t="shared" si="8"/>
        <v>楊振昌(12/14）</v>
      </c>
    </row>
    <row r="96" spans="1:13" s="2" customFormat="1" ht="27" customHeight="1">
      <c r="A96" s="2">
        <v>95</v>
      </c>
      <c r="B96" s="1" t="s">
        <v>33</v>
      </c>
      <c r="C96" s="1" t="s">
        <v>79</v>
      </c>
      <c r="D96" s="2">
        <v>2</v>
      </c>
      <c r="E96" s="3">
        <v>84</v>
      </c>
      <c r="F96" s="2" t="e">
        <f>RANK(E96,$E$112:$E$125,0)</f>
        <v>#N/A</v>
      </c>
      <c r="G96" s="2">
        <v>14</v>
      </c>
      <c r="H96" s="2" t="e">
        <f t="shared" si="6"/>
        <v>#N/A</v>
      </c>
      <c r="I96" s="2">
        <v>5</v>
      </c>
      <c r="J96" s="2">
        <v>14</v>
      </c>
      <c r="K96" s="2" t="s">
        <v>97</v>
      </c>
      <c r="L96" s="8">
        <f t="shared" si="7"/>
        <v>0.35714285714285715</v>
      </c>
      <c r="M96" s="2" t="str">
        <f t="shared" si="8"/>
        <v>謝榮鴻(5/14）</v>
      </c>
    </row>
    <row r="97" spans="1:13" s="2" customFormat="1" ht="27" customHeight="1">
      <c r="A97" s="2">
        <v>96</v>
      </c>
      <c r="B97" s="1" t="s">
        <v>34</v>
      </c>
      <c r="C97" s="1" t="s">
        <v>74</v>
      </c>
      <c r="D97" s="2">
        <v>2</v>
      </c>
      <c r="E97" s="3">
        <v>79</v>
      </c>
      <c r="F97" s="2">
        <f>RANK(E97,$E$99:$E$111,0)</f>
        <v>6</v>
      </c>
      <c r="G97" s="2">
        <v>13</v>
      </c>
      <c r="H97" s="2" t="str">
        <f t="shared" si="6"/>
        <v>6/13</v>
      </c>
      <c r="I97" s="2">
        <v>5</v>
      </c>
      <c r="J97" s="2">
        <v>13</v>
      </c>
      <c r="K97" s="2" t="s">
        <v>110</v>
      </c>
      <c r="L97" s="8">
        <f t="shared" si="7"/>
        <v>0.38461538461538464</v>
      </c>
      <c r="M97" s="2" t="str">
        <f t="shared" si="8"/>
        <v>謝昌衛(5/13）</v>
      </c>
    </row>
    <row r="98" spans="1:13" s="2" customFormat="1" ht="27" customHeight="1">
      <c r="A98" s="2">
        <v>97</v>
      </c>
      <c r="B98" s="1" t="s">
        <v>35</v>
      </c>
      <c r="C98" s="1" t="s">
        <v>76</v>
      </c>
      <c r="D98" s="2">
        <v>2</v>
      </c>
      <c r="E98" s="3">
        <v>79</v>
      </c>
      <c r="F98" s="2" t="e">
        <f>RANK(E98,$E$71:$E$84,0)</f>
        <v>#N/A</v>
      </c>
      <c r="G98" s="2">
        <v>14</v>
      </c>
      <c r="H98" s="2" t="e">
        <f aca="true" t="shared" si="9" ref="H98:H125">F98&amp;"/"&amp;G98</f>
        <v>#N/A</v>
      </c>
      <c r="I98" s="2">
        <v>6</v>
      </c>
      <c r="J98" s="2">
        <v>14</v>
      </c>
      <c r="K98" s="2" t="s">
        <v>115</v>
      </c>
      <c r="L98" s="8">
        <f aca="true" t="shared" si="10" ref="L98:L125">I98/J98</f>
        <v>0.42857142857142855</v>
      </c>
      <c r="M98" s="2" t="str">
        <f aca="true" t="shared" si="11" ref="M98:M125">C98&amp;"("&amp;K98&amp;"）"</f>
        <v>楊振昌(6/14）</v>
      </c>
    </row>
    <row r="99" spans="1:13" s="2" customFormat="1" ht="27" customHeight="1">
      <c r="A99" s="2">
        <v>98</v>
      </c>
      <c r="B99" s="1" t="s">
        <v>36</v>
      </c>
      <c r="C99" s="1" t="s">
        <v>76</v>
      </c>
      <c r="D99" s="2">
        <v>2</v>
      </c>
      <c r="E99" s="3">
        <v>77</v>
      </c>
      <c r="F99" s="2" t="e">
        <f>RANK(E99,$E$71:$E$84,0)</f>
        <v>#N/A</v>
      </c>
      <c r="G99" s="2">
        <v>14</v>
      </c>
      <c r="H99" s="2" t="e">
        <f t="shared" si="9"/>
        <v>#N/A</v>
      </c>
      <c r="I99" s="2">
        <v>10</v>
      </c>
      <c r="J99" s="2">
        <v>14</v>
      </c>
      <c r="K99" s="2" t="s">
        <v>99</v>
      </c>
      <c r="L99" s="8">
        <f t="shared" si="10"/>
        <v>0.7142857142857143</v>
      </c>
      <c r="M99" s="2" t="str">
        <f t="shared" si="11"/>
        <v>楊振昌(10/14）</v>
      </c>
    </row>
    <row r="100" spans="1:13" s="2" customFormat="1" ht="27" customHeight="1">
      <c r="A100" s="2">
        <v>99</v>
      </c>
      <c r="B100" s="1" t="s">
        <v>37</v>
      </c>
      <c r="C100" s="1" t="s">
        <v>80</v>
      </c>
      <c r="D100" s="2">
        <v>2</v>
      </c>
      <c r="E100" s="3">
        <v>80</v>
      </c>
      <c r="F100" s="2">
        <f>RANK(E100,$E$44:$E$57,0)</f>
        <v>1</v>
      </c>
      <c r="G100" s="2">
        <v>14</v>
      </c>
      <c r="H100" s="2" t="str">
        <f t="shared" si="9"/>
        <v>1/14</v>
      </c>
      <c r="I100" s="2">
        <v>8</v>
      </c>
      <c r="J100" s="2">
        <v>14</v>
      </c>
      <c r="K100" s="2" t="s">
        <v>96</v>
      </c>
      <c r="L100" s="8">
        <f t="shared" si="10"/>
        <v>0.5714285714285714</v>
      </c>
      <c r="M100" s="2" t="str">
        <f t="shared" si="11"/>
        <v>陳家揚(8/14）</v>
      </c>
    </row>
    <row r="101" spans="1:13" s="2" customFormat="1" ht="27" customHeight="1">
      <c r="A101" s="2">
        <v>100</v>
      </c>
      <c r="B101" s="1" t="s">
        <v>38</v>
      </c>
      <c r="C101" s="1" t="s">
        <v>80</v>
      </c>
      <c r="D101" s="2">
        <v>2</v>
      </c>
      <c r="E101" s="3">
        <v>83</v>
      </c>
      <c r="F101" s="2" t="e">
        <f>RANK(E101,$E$44:$E$57,0)</f>
        <v>#N/A</v>
      </c>
      <c r="G101" s="2">
        <v>14</v>
      </c>
      <c r="H101" s="2" t="e">
        <f t="shared" si="9"/>
        <v>#N/A</v>
      </c>
      <c r="I101" s="2">
        <v>6</v>
      </c>
      <c r="J101" s="2">
        <v>14</v>
      </c>
      <c r="K101" s="2" t="s">
        <v>115</v>
      </c>
      <c r="L101" s="8">
        <f t="shared" si="10"/>
        <v>0.42857142857142855</v>
      </c>
      <c r="M101" s="2" t="str">
        <f t="shared" si="11"/>
        <v>陳家揚(6/14）</v>
      </c>
    </row>
    <row r="102" spans="1:13" s="2" customFormat="1" ht="27" customHeight="1">
      <c r="A102" s="2">
        <v>101</v>
      </c>
      <c r="B102" s="1" t="s">
        <v>39</v>
      </c>
      <c r="C102" s="1" t="s">
        <v>73</v>
      </c>
      <c r="D102" s="2">
        <v>2</v>
      </c>
      <c r="E102" s="3">
        <v>80</v>
      </c>
      <c r="F102" s="2">
        <f>RANK(E102,$E$2:$E$16,0)</f>
        <v>14</v>
      </c>
      <c r="G102" s="2">
        <v>15</v>
      </c>
      <c r="H102" s="2" t="str">
        <f t="shared" si="9"/>
        <v>14/15</v>
      </c>
      <c r="I102" s="2">
        <v>10</v>
      </c>
      <c r="J102" s="2">
        <v>15</v>
      </c>
      <c r="K102" s="2" t="s">
        <v>87</v>
      </c>
      <c r="L102" s="8">
        <f t="shared" si="10"/>
        <v>0.6666666666666666</v>
      </c>
      <c r="M102" s="2" t="str">
        <f t="shared" si="11"/>
        <v>徐國強(10/15）</v>
      </c>
    </row>
    <row r="103" spans="1:13" s="2" customFormat="1" ht="27" customHeight="1">
      <c r="A103" s="2">
        <v>102</v>
      </c>
      <c r="B103" s="1" t="s">
        <v>40</v>
      </c>
      <c r="C103" s="1" t="s">
        <v>74</v>
      </c>
      <c r="D103" s="2">
        <v>2</v>
      </c>
      <c r="E103" s="3">
        <v>79</v>
      </c>
      <c r="F103" s="2">
        <f>RANK(E103,$E$99:$E$111,0)</f>
        <v>6</v>
      </c>
      <c r="G103" s="2">
        <v>13</v>
      </c>
      <c r="H103" s="2" t="str">
        <f t="shared" si="9"/>
        <v>6/13</v>
      </c>
      <c r="I103" s="2">
        <v>5</v>
      </c>
      <c r="J103" s="2">
        <v>13</v>
      </c>
      <c r="K103" s="2" t="s">
        <v>110</v>
      </c>
      <c r="L103" s="8">
        <f t="shared" si="10"/>
        <v>0.38461538461538464</v>
      </c>
      <c r="M103" s="2" t="str">
        <f t="shared" si="11"/>
        <v>謝昌衛(5/13）</v>
      </c>
    </row>
    <row r="104" spans="1:13" s="2" customFormat="1" ht="27" customHeight="1">
      <c r="A104" s="2">
        <v>103</v>
      </c>
      <c r="B104" s="1" t="s">
        <v>41</v>
      </c>
      <c r="C104" s="1" t="s">
        <v>76</v>
      </c>
      <c r="D104" s="2">
        <v>2</v>
      </c>
      <c r="E104" s="3">
        <v>79</v>
      </c>
      <c r="F104" s="2" t="e">
        <f>RANK(E104,$E$71:$E$84,0)</f>
        <v>#N/A</v>
      </c>
      <c r="G104" s="2">
        <v>14</v>
      </c>
      <c r="H104" s="2" t="e">
        <f t="shared" si="9"/>
        <v>#N/A</v>
      </c>
      <c r="I104" s="2">
        <v>6</v>
      </c>
      <c r="J104" s="2">
        <v>14</v>
      </c>
      <c r="K104" s="2" t="s">
        <v>115</v>
      </c>
      <c r="L104" s="8">
        <f t="shared" si="10"/>
        <v>0.42857142857142855</v>
      </c>
      <c r="M104" s="2" t="str">
        <f t="shared" si="11"/>
        <v>楊振昌(6/14）</v>
      </c>
    </row>
    <row r="105" spans="1:13" s="2" customFormat="1" ht="27" customHeight="1">
      <c r="A105" s="2">
        <v>104</v>
      </c>
      <c r="B105" s="1" t="s">
        <v>42</v>
      </c>
      <c r="C105" s="1" t="s">
        <v>75</v>
      </c>
      <c r="D105" s="2">
        <v>2</v>
      </c>
      <c r="E105" s="3">
        <v>81</v>
      </c>
      <c r="F105" s="2" t="e">
        <f>RANK(E105,$E$58:$E$70,0)</f>
        <v>#N/A</v>
      </c>
      <c r="G105" s="2">
        <v>13</v>
      </c>
      <c r="H105" s="2" t="e">
        <f t="shared" si="9"/>
        <v>#N/A</v>
      </c>
      <c r="I105" s="2">
        <v>7</v>
      </c>
      <c r="J105" s="2">
        <v>13</v>
      </c>
      <c r="K105" s="2" t="s">
        <v>107</v>
      </c>
      <c r="L105" s="8">
        <f t="shared" si="10"/>
        <v>0.5384615384615384</v>
      </c>
      <c r="M105" s="2" t="str">
        <f t="shared" si="11"/>
        <v>傅偉祥(7/13）</v>
      </c>
    </row>
    <row r="106" spans="1:13" s="2" customFormat="1" ht="27" customHeight="1">
      <c r="A106" s="2">
        <v>105</v>
      </c>
      <c r="B106" s="1" t="s">
        <v>43</v>
      </c>
      <c r="C106" s="1" t="s">
        <v>80</v>
      </c>
      <c r="D106" s="2">
        <v>2</v>
      </c>
      <c r="E106" s="3">
        <v>79</v>
      </c>
      <c r="F106" s="2">
        <f>RANK(E106,$E$44:$E$57,0)</f>
        <v>2</v>
      </c>
      <c r="G106" s="2">
        <v>14</v>
      </c>
      <c r="H106" s="2" t="str">
        <f t="shared" si="9"/>
        <v>2/14</v>
      </c>
      <c r="I106" s="2">
        <v>9</v>
      </c>
      <c r="J106" s="2">
        <v>14</v>
      </c>
      <c r="K106" s="2" t="s">
        <v>98</v>
      </c>
      <c r="L106" s="8">
        <f t="shared" si="10"/>
        <v>0.6428571428571429</v>
      </c>
      <c r="M106" s="2" t="str">
        <f t="shared" si="11"/>
        <v>陳家揚(9/14）</v>
      </c>
    </row>
    <row r="107" spans="1:13" s="2" customFormat="1" ht="27" customHeight="1">
      <c r="A107" s="2">
        <v>106</v>
      </c>
      <c r="B107" s="1" t="s">
        <v>44</v>
      </c>
      <c r="C107" s="1" t="s">
        <v>76</v>
      </c>
      <c r="D107" s="2">
        <v>2</v>
      </c>
      <c r="E107" s="3">
        <v>77</v>
      </c>
      <c r="F107" s="2" t="e">
        <f>RANK(E107,$E$71:$E$84,0)</f>
        <v>#N/A</v>
      </c>
      <c r="G107" s="2">
        <v>14</v>
      </c>
      <c r="H107" s="2" t="e">
        <f t="shared" si="9"/>
        <v>#N/A</v>
      </c>
      <c r="I107" s="2">
        <v>10</v>
      </c>
      <c r="J107" s="2">
        <v>14</v>
      </c>
      <c r="K107" s="2" t="s">
        <v>99</v>
      </c>
      <c r="L107" s="8">
        <f t="shared" si="10"/>
        <v>0.7142857142857143</v>
      </c>
      <c r="M107" s="2" t="str">
        <f t="shared" si="11"/>
        <v>楊振昌(10/14）</v>
      </c>
    </row>
    <row r="108" spans="1:13" s="2" customFormat="1" ht="27" customHeight="1">
      <c r="A108" s="2">
        <v>107</v>
      </c>
      <c r="B108" s="1" t="s">
        <v>45</v>
      </c>
      <c r="C108" s="1" t="s">
        <v>80</v>
      </c>
      <c r="D108" s="2">
        <v>2</v>
      </c>
      <c r="E108" s="3">
        <v>78</v>
      </c>
      <c r="F108" s="2">
        <f>RANK(E108,$E$44:$E$57,0)</f>
        <v>3</v>
      </c>
      <c r="G108" s="2">
        <v>14</v>
      </c>
      <c r="H108" s="2" t="str">
        <f t="shared" si="9"/>
        <v>3/14</v>
      </c>
      <c r="I108" s="2">
        <v>11</v>
      </c>
      <c r="J108" s="2">
        <v>14</v>
      </c>
      <c r="K108" s="2" t="s">
        <v>100</v>
      </c>
      <c r="L108" s="8">
        <f t="shared" si="10"/>
        <v>0.7857142857142857</v>
      </c>
      <c r="M108" s="2" t="str">
        <f t="shared" si="11"/>
        <v>陳家揚(11/14）</v>
      </c>
    </row>
    <row r="109" spans="1:13" s="2" customFormat="1" ht="27" customHeight="1">
      <c r="A109" s="2">
        <v>108</v>
      </c>
      <c r="B109" s="1" t="s">
        <v>46</v>
      </c>
      <c r="C109" s="1" t="s">
        <v>75</v>
      </c>
      <c r="D109" s="2">
        <v>2</v>
      </c>
      <c r="E109" s="3">
        <v>80</v>
      </c>
      <c r="F109" s="2" t="e">
        <f>RANK(E109,$E$58:$E$70,0)</f>
        <v>#N/A</v>
      </c>
      <c r="G109" s="2">
        <v>13</v>
      </c>
      <c r="H109" s="2" t="e">
        <f t="shared" si="9"/>
        <v>#N/A</v>
      </c>
      <c r="I109" s="2">
        <v>9</v>
      </c>
      <c r="J109" s="2">
        <v>13</v>
      </c>
      <c r="K109" s="2" t="s">
        <v>117</v>
      </c>
      <c r="L109" s="8">
        <f t="shared" si="10"/>
        <v>0.6923076923076923</v>
      </c>
      <c r="M109" s="2" t="str">
        <f t="shared" si="11"/>
        <v>傅偉祥(9/13）</v>
      </c>
    </row>
    <row r="110" spans="1:13" s="2" customFormat="1" ht="27" customHeight="1">
      <c r="A110" s="2">
        <v>109</v>
      </c>
      <c r="B110" s="1" t="s">
        <v>47</v>
      </c>
      <c r="C110" s="1" t="s">
        <v>74</v>
      </c>
      <c r="D110" s="2">
        <v>2</v>
      </c>
      <c r="E110" s="3">
        <v>75</v>
      </c>
      <c r="F110" s="2">
        <f>RANK(E110,$E$99:$E$111,0)</f>
        <v>13</v>
      </c>
      <c r="G110" s="2">
        <v>13</v>
      </c>
      <c r="H110" s="2" t="str">
        <f t="shared" si="9"/>
        <v>13/13</v>
      </c>
      <c r="I110" s="2">
        <v>10</v>
      </c>
      <c r="J110" s="2">
        <v>13</v>
      </c>
      <c r="K110" s="2" t="s">
        <v>108</v>
      </c>
      <c r="L110" s="8">
        <f t="shared" si="10"/>
        <v>0.7692307692307693</v>
      </c>
      <c r="M110" s="2" t="str">
        <f t="shared" si="11"/>
        <v>謝昌衛(10/13）</v>
      </c>
    </row>
    <row r="111" spans="1:13" s="2" customFormat="1" ht="27" customHeight="1">
      <c r="A111" s="2">
        <v>110</v>
      </c>
      <c r="B111" s="1" t="s">
        <v>48</v>
      </c>
      <c r="C111" s="1" t="s">
        <v>76</v>
      </c>
      <c r="D111" s="2">
        <v>2</v>
      </c>
      <c r="E111" s="3">
        <v>79</v>
      </c>
      <c r="F111" s="2" t="e">
        <f>RANK(E111,$E$71:$E$84,0)</f>
        <v>#N/A</v>
      </c>
      <c r="G111" s="2">
        <v>14</v>
      </c>
      <c r="H111" s="2" t="e">
        <f t="shared" si="9"/>
        <v>#N/A</v>
      </c>
      <c r="I111" s="2">
        <v>6</v>
      </c>
      <c r="J111" s="2">
        <v>14</v>
      </c>
      <c r="K111" s="2" t="s">
        <v>115</v>
      </c>
      <c r="L111" s="8">
        <f t="shared" si="10"/>
        <v>0.42857142857142855</v>
      </c>
      <c r="M111" s="2" t="str">
        <f t="shared" si="11"/>
        <v>楊振昌(6/14）</v>
      </c>
    </row>
    <row r="112" spans="1:13" s="2" customFormat="1" ht="27" customHeight="1">
      <c r="A112" s="2">
        <v>111</v>
      </c>
      <c r="B112" s="1" t="s">
        <v>49</v>
      </c>
      <c r="C112" s="1" t="s">
        <v>72</v>
      </c>
      <c r="D112" s="2">
        <v>2</v>
      </c>
      <c r="E112" s="3">
        <v>80</v>
      </c>
      <c r="F112" s="2">
        <f>RANK(E112,$E$85:$E$98,0)</f>
        <v>10</v>
      </c>
      <c r="G112" s="2">
        <v>14</v>
      </c>
      <c r="H112" s="2" t="str">
        <f t="shared" si="9"/>
        <v>10/14</v>
      </c>
      <c r="I112" s="2">
        <v>9</v>
      </c>
      <c r="J112" s="2">
        <v>14</v>
      </c>
      <c r="K112" s="2" t="s">
        <v>98</v>
      </c>
      <c r="L112" s="8">
        <f t="shared" si="10"/>
        <v>0.6428571428571429</v>
      </c>
      <c r="M112" s="2" t="str">
        <f t="shared" si="11"/>
        <v>廖啟成(9/14）</v>
      </c>
    </row>
    <row r="113" spans="1:13" s="2" customFormat="1" ht="27" customHeight="1">
      <c r="A113" s="2">
        <v>112</v>
      </c>
      <c r="B113" s="1" t="s">
        <v>50</v>
      </c>
      <c r="C113" s="1" t="s">
        <v>74</v>
      </c>
      <c r="D113" s="2">
        <v>2</v>
      </c>
      <c r="E113" s="3">
        <v>76</v>
      </c>
      <c r="F113" s="2" t="e">
        <f>RANK(E113,$E$99:$E$111,0)</f>
        <v>#N/A</v>
      </c>
      <c r="G113" s="2">
        <v>13</v>
      </c>
      <c r="H113" s="2" t="e">
        <f t="shared" si="9"/>
        <v>#N/A</v>
      </c>
      <c r="I113" s="2">
        <v>8</v>
      </c>
      <c r="J113" s="2">
        <v>13</v>
      </c>
      <c r="K113" s="2" t="s">
        <v>118</v>
      </c>
      <c r="L113" s="8">
        <f t="shared" si="10"/>
        <v>0.6153846153846154</v>
      </c>
      <c r="M113" s="2" t="str">
        <f t="shared" si="11"/>
        <v>謝昌衛(8/13）</v>
      </c>
    </row>
    <row r="114" spans="1:13" s="2" customFormat="1" ht="27" customHeight="1">
      <c r="A114" s="2">
        <v>113</v>
      </c>
      <c r="B114" s="1" t="s">
        <v>51</v>
      </c>
      <c r="C114" s="1" t="s">
        <v>79</v>
      </c>
      <c r="D114" s="2">
        <v>2</v>
      </c>
      <c r="E114" s="3">
        <v>77</v>
      </c>
      <c r="F114" s="2">
        <f>RANK(E114,$E$112:$E$125,0)</f>
        <v>6</v>
      </c>
      <c r="G114" s="2">
        <v>14</v>
      </c>
      <c r="H114" s="2" t="str">
        <f t="shared" si="9"/>
        <v>6/14</v>
      </c>
      <c r="I114" s="2">
        <v>13</v>
      </c>
      <c r="J114" s="2">
        <v>14</v>
      </c>
      <c r="K114" s="2" t="s">
        <v>102</v>
      </c>
      <c r="L114" s="8">
        <f t="shared" si="10"/>
        <v>0.9285714285714286</v>
      </c>
      <c r="M114" s="2" t="str">
        <f t="shared" si="11"/>
        <v>謝榮鴻(13/14）</v>
      </c>
    </row>
    <row r="115" spans="1:13" s="2" customFormat="1" ht="27" customHeight="1">
      <c r="A115" s="2">
        <v>114</v>
      </c>
      <c r="B115" s="1" t="s">
        <v>52</v>
      </c>
      <c r="C115" s="1" t="s">
        <v>80</v>
      </c>
      <c r="D115" s="2">
        <v>2</v>
      </c>
      <c r="E115" s="3">
        <v>81</v>
      </c>
      <c r="F115" s="2" t="e">
        <f>RANK(E115,$E$44:$E$57,0)</f>
        <v>#N/A</v>
      </c>
      <c r="G115" s="2">
        <v>14</v>
      </c>
      <c r="H115" s="2" t="e">
        <f t="shared" si="9"/>
        <v>#N/A</v>
      </c>
      <c r="I115" s="2">
        <v>7</v>
      </c>
      <c r="J115" s="2">
        <v>14</v>
      </c>
      <c r="K115" s="2" t="s">
        <v>95</v>
      </c>
      <c r="L115" s="8">
        <f t="shared" si="10"/>
        <v>0.5</v>
      </c>
      <c r="M115" s="2" t="str">
        <f t="shared" si="11"/>
        <v>陳家揚(7/14）</v>
      </c>
    </row>
    <row r="116" spans="1:13" s="2" customFormat="1" ht="27" customHeight="1">
      <c r="A116" s="2">
        <v>115</v>
      </c>
      <c r="B116" s="1" t="s">
        <v>53</v>
      </c>
      <c r="C116" s="1" t="s">
        <v>75</v>
      </c>
      <c r="D116" s="2">
        <v>2</v>
      </c>
      <c r="E116" s="3">
        <v>75</v>
      </c>
      <c r="F116" s="2">
        <f>RANK(E116,$E$58:$E$70,0)</f>
        <v>8</v>
      </c>
      <c r="G116" s="2">
        <v>13</v>
      </c>
      <c r="H116" s="2" t="str">
        <f t="shared" si="9"/>
        <v>8/13</v>
      </c>
      <c r="I116" s="2">
        <v>12</v>
      </c>
      <c r="J116" s="2">
        <v>13</v>
      </c>
      <c r="K116" s="2" t="s">
        <v>112</v>
      </c>
      <c r="L116" s="8">
        <f t="shared" si="10"/>
        <v>0.9230769230769231</v>
      </c>
      <c r="M116" s="2" t="str">
        <f t="shared" si="11"/>
        <v>傅偉祥(12/13）</v>
      </c>
    </row>
    <row r="117" spans="1:13" s="2" customFormat="1" ht="27" customHeight="1">
      <c r="A117" s="2">
        <v>116</v>
      </c>
      <c r="B117" s="1" t="s">
        <v>54</v>
      </c>
      <c r="C117" s="1" t="s">
        <v>79</v>
      </c>
      <c r="D117" s="2">
        <v>2</v>
      </c>
      <c r="E117" s="3">
        <v>79</v>
      </c>
      <c r="F117" s="2">
        <f>RANK(E117,$E$112:$E$125,0)</f>
        <v>3</v>
      </c>
      <c r="G117" s="2">
        <v>14</v>
      </c>
      <c r="H117" s="2" t="str">
        <f t="shared" si="9"/>
        <v>3/14</v>
      </c>
      <c r="I117" s="2">
        <v>9</v>
      </c>
      <c r="J117" s="2">
        <v>14</v>
      </c>
      <c r="K117" s="2" t="s">
        <v>98</v>
      </c>
      <c r="L117" s="8">
        <f t="shared" si="10"/>
        <v>0.6428571428571429</v>
      </c>
      <c r="M117" s="2" t="str">
        <f t="shared" si="11"/>
        <v>謝榮鴻(9/14）</v>
      </c>
    </row>
    <row r="118" spans="1:13" s="2" customFormat="1" ht="27" customHeight="1">
      <c r="A118" s="2">
        <v>117</v>
      </c>
      <c r="B118" s="1" t="s">
        <v>55</v>
      </c>
      <c r="C118" s="1" t="s">
        <v>74</v>
      </c>
      <c r="D118" s="2">
        <v>2</v>
      </c>
      <c r="E118" s="3">
        <v>76</v>
      </c>
      <c r="F118" s="2" t="e">
        <f>RANK(E118,$E$99:$E$111,0)</f>
        <v>#N/A</v>
      </c>
      <c r="G118" s="2">
        <v>13</v>
      </c>
      <c r="H118" s="2" t="e">
        <f t="shared" si="9"/>
        <v>#N/A</v>
      </c>
      <c r="I118" s="2">
        <v>8</v>
      </c>
      <c r="J118" s="2">
        <v>13</v>
      </c>
      <c r="K118" s="2" t="s">
        <v>118</v>
      </c>
      <c r="L118" s="8">
        <f t="shared" si="10"/>
        <v>0.6153846153846154</v>
      </c>
      <c r="M118" s="2" t="str">
        <f t="shared" si="11"/>
        <v>謝昌衛(8/13）</v>
      </c>
    </row>
    <row r="119" spans="1:13" s="2" customFormat="1" ht="27" customHeight="1">
      <c r="A119" s="2">
        <v>118</v>
      </c>
      <c r="B119" s="1" t="s">
        <v>56</v>
      </c>
      <c r="C119" s="1" t="s">
        <v>76</v>
      </c>
      <c r="D119" s="2">
        <v>2</v>
      </c>
      <c r="E119" s="3">
        <v>75</v>
      </c>
      <c r="F119" s="2" t="e">
        <f>RANK(E119,$E$71:$E$84,0)</f>
        <v>#N/A</v>
      </c>
      <c r="G119" s="2">
        <v>14</v>
      </c>
      <c r="H119" s="2" t="e">
        <f t="shared" si="9"/>
        <v>#N/A</v>
      </c>
      <c r="I119" s="2">
        <v>13</v>
      </c>
      <c r="J119" s="2">
        <v>14</v>
      </c>
      <c r="K119" s="2" t="s">
        <v>102</v>
      </c>
      <c r="L119" s="8">
        <f t="shared" si="10"/>
        <v>0.9285714285714286</v>
      </c>
      <c r="M119" s="2" t="str">
        <f t="shared" si="11"/>
        <v>楊振昌(13/14）</v>
      </c>
    </row>
    <row r="120" spans="1:13" s="2" customFormat="1" ht="27" customHeight="1">
      <c r="A120" s="2">
        <v>119</v>
      </c>
      <c r="B120" s="1" t="s">
        <v>57</v>
      </c>
      <c r="C120" s="1" t="s">
        <v>80</v>
      </c>
      <c r="D120" s="2">
        <v>2</v>
      </c>
      <c r="E120" s="3">
        <v>79</v>
      </c>
      <c r="F120" s="2">
        <f>RANK(E120,$E$44:$E$57,0)</f>
        <v>2</v>
      </c>
      <c r="G120" s="2">
        <v>14</v>
      </c>
      <c r="H120" s="2" t="str">
        <f t="shared" si="9"/>
        <v>2/14</v>
      </c>
      <c r="I120" s="2">
        <v>9</v>
      </c>
      <c r="J120" s="2">
        <v>14</v>
      </c>
      <c r="K120" s="2" t="s">
        <v>98</v>
      </c>
      <c r="L120" s="8">
        <f t="shared" si="10"/>
        <v>0.6428571428571429</v>
      </c>
      <c r="M120" s="2" t="str">
        <f t="shared" si="11"/>
        <v>陳家揚(9/14）</v>
      </c>
    </row>
    <row r="121" spans="1:13" s="2" customFormat="1" ht="27" customHeight="1">
      <c r="A121" s="2">
        <v>120</v>
      </c>
      <c r="B121" s="1" t="s">
        <v>58</v>
      </c>
      <c r="C121" s="1" t="s">
        <v>76</v>
      </c>
      <c r="D121" s="2">
        <v>2</v>
      </c>
      <c r="E121" s="3">
        <v>73</v>
      </c>
      <c r="F121" s="2" t="e">
        <f>RANK(E121,$E$71:$E$84,0)</f>
        <v>#N/A</v>
      </c>
      <c r="G121" s="2">
        <v>14</v>
      </c>
      <c r="H121" s="2" t="e">
        <f t="shared" si="9"/>
        <v>#N/A</v>
      </c>
      <c r="I121" s="2">
        <v>14</v>
      </c>
      <c r="J121" s="2">
        <v>14</v>
      </c>
      <c r="K121" s="2" t="s">
        <v>101</v>
      </c>
      <c r="L121" s="8">
        <f t="shared" si="10"/>
        <v>1</v>
      </c>
      <c r="M121" s="2" t="str">
        <f t="shared" si="11"/>
        <v>楊振昌(14/14）</v>
      </c>
    </row>
    <row r="122" spans="1:13" s="2" customFormat="1" ht="27" customHeight="1">
      <c r="A122" s="2">
        <v>121</v>
      </c>
      <c r="B122" s="1" t="s">
        <v>59</v>
      </c>
      <c r="C122" s="1" t="s">
        <v>74</v>
      </c>
      <c r="D122" s="2">
        <v>2</v>
      </c>
      <c r="E122" s="3">
        <v>72</v>
      </c>
      <c r="F122" s="2" t="e">
        <f>RANK(E122,$E$99:$E$111,0)</f>
        <v>#N/A</v>
      </c>
      <c r="G122" s="2">
        <v>13</v>
      </c>
      <c r="H122" s="2" t="e">
        <f t="shared" si="9"/>
        <v>#N/A</v>
      </c>
      <c r="I122" s="2">
        <v>13</v>
      </c>
      <c r="J122" s="2">
        <v>13</v>
      </c>
      <c r="K122" s="2" t="s">
        <v>113</v>
      </c>
      <c r="L122" s="8">
        <f t="shared" si="10"/>
        <v>1</v>
      </c>
      <c r="M122" s="2" t="str">
        <f t="shared" si="11"/>
        <v>謝昌衛(13/13）</v>
      </c>
    </row>
    <row r="123" spans="1:13" s="2" customFormat="1" ht="27" customHeight="1">
      <c r="A123" s="2">
        <v>122</v>
      </c>
      <c r="B123" s="1" t="s">
        <v>60</v>
      </c>
      <c r="C123" s="1" t="s">
        <v>79</v>
      </c>
      <c r="D123" s="2">
        <v>2</v>
      </c>
      <c r="E123" s="3">
        <v>78</v>
      </c>
      <c r="F123" s="2">
        <f>RANK(E123,$E$112:$E$125,0)</f>
        <v>5</v>
      </c>
      <c r="G123" s="2">
        <v>14</v>
      </c>
      <c r="H123" s="2" t="str">
        <f t="shared" si="9"/>
        <v>5/14</v>
      </c>
      <c r="I123" s="2">
        <v>12</v>
      </c>
      <c r="J123" s="2">
        <v>14</v>
      </c>
      <c r="K123" s="2" t="s">
        <v>103</v>
      </c>
      <c r="L123" s="8">
        <f t="shared" si="10"/>
        <v>0.8571428571428571</v>
      </c>
      <c r="M123" s="2" t="str">
        <f t="shared" si="11"/>
        <v>謝榮鴻(12/14）</v>
      </c>
    </row>
    <row r="124" spans="1:13" s="2" customFormat="1" ht="27" customHeight="1">
      <c r="A124" s="2">
        <v>123</v>
      </c>
      <c r="B124" s="1" t="s">
        <v>61</v>
      </c>
      <c r="C124" s="1" t="s">
        <v>80</v>
      </c>
      <c r="D124" s="2">
        <v>2</v>
      </c>
      <c r="E124" s="3">
        <v>75</v>
      </c>
      <c r="F124" s="2">
        <f>RANK(E124,$E$44:$E$57,0)</f>
        <v>11</v>
      </c>
      <c r="G124" s="2">
        <v>14</v>
      </c>
      <c r="H124" s="2" t="str">
        <f t="shared" si="9"/>
        <v>11/14</v>
      </c>
      <c r="I124" s="2">
        <v>14</v>
      </c>
      <c r="J124" s="2">
        <v>14</v>
      </c>
      <c r="K124" s="2" t="s">
        <v>101</v>
      </c>
      <c r="L124" s="8">
        <f t="shared" si="10"/>
        <v>1</v>
      </c>
      <c r="M124" s="2" t="str">
        <f t="shared" si="11"/>
        <v>陳家揚(14/14）</v>
      </c>
    </row>
    <row r="125" spans="1:13" s="2" customFormat="1" ht="27" customHeight="1">
      <c r="A125" s="2">
        <v>124</v>
      </c>
      <c r="B125" s="1" t="s">
        <v>62</v>
      </c>
      <c r="C125" s="1" t="s">
        <v>74</v>
      </c>
      <c r="D125" s="2">
        <v>2</v>
      </c>
      <c r="E125" s="3">
        <v>73</v>
      </c>
      <c r="F125" s="2" t="e">
        <f>RANK(E125,$E$99:$E$111,0)</f>
        <v>#N/A</v>
      </c>
      <c r="G125" s="2">
        <v>13</v>
      </c>
      <c r="H125" s="2" t="e">
        <f t="shared" si="9"/>
        <v>#N/A</v>
      </c>
      <c r="I125" s="2">
        <v>12</v>
      </c>
      <c r="J125" s="2">
        <v>13</v>
      </c>
      <c r="K125" s="2" t="s">
        <v>112</v>
      </c>
      <c r="L125" s="8">
        <f t="shared" si="10"/>
        <v>0.9230769230769231</v>
      </c>
      <c r="M125" s="2" t="str">
        <f t="shared" si="11"/>
        <v>謝昌衛(12/13）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calliawei</cp:lastModifiedBy>
  <cp:lastPrinted>2020-10-21T01:49:28Z</cp:lastPrinted>
  <dcterms:created xsi:type="dcterms:W3CDTF">2016-11-02T09:46:55Z</dcterms:created>
  <dcterms:modified xsi:type="dcterms:W3CDTF">2020-11-30T03:09:26Z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